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minaecostarica-my.sharepoint.com/personal/aortega_minae_go_cr/Documents/2025-04-10 respaldo/2026/INFORME ANUAL MAPP 2025/DA/"/>
    </mc:Choice>
  </mc:AlternateContent>
  <xr:revisionPtr revIDLastSave="1" documentId="8_{76F73E9E-AB5C-4F51-8818-5E722018EEE1}" xr6:coauthVersionLast="47" xr6:coauthVersionMax="47" xr10:uidLastSave="{62D72663-E3B1-4391-8270-741C4F445E0D}"/>
  <bookViews>
    <workbookView xWindow="-108" yWindow="-108" windowWidth="23256" windowHeight="12456" activeTab="2" xr2:uid="{176F10D3-6865-494A-A14B-BC3E3B63B744}"/>
  </bookViews>
  <sheets>
    <sheet name="Anexo 2-MAPP" sheetId="4" r:id="rId1"/>
    <sheet name="Anexo 3-Ficha técnica Indic " sheetId="7" r:id="rId2"/>
    <sheet name="Anexo 4-FTPIP" sheetId="9" r:id="rId3"/>
    <sheet name="Anexo 5-Identificación PEG"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7" i="4" l="1"/>
  <c r="AA17" i="4"/>
  <c r="L10" i="9"/>
  <c r="AA40" i="4" l="1"/>
  <c r="Z41" i="4" l="1"/>
  <c r="AA41" i="4" s="1"/>
  <c r="Z36" i="4"/>
  <c r="AA35" i="4" s="1"/>
  <c r="Z46" i="4" s="1"/>
  <c r="AA39" i="4" l="1"/>
  <c r="AA34" i="4"/>
  <c r="AA46" i="4"/>
  <c r="AB46" i="4" s="1"/>
  <c r="AC46" i="4"/>
  <c r="Z45" i="4" l="1"/>
  <c r="Z44" i="4"/>
  <c r="AC44" i="4"/>
  <c r="AA36" i="4"/>
  <c r="AA44" i="4"/>
  <c r="AB44" i="4" s="1"/>
  <c r="AA45" i="4"/>
  <c r="AB45" i="4" s="1"/>
  <c r="AA47" i="4" l="1"/>
  <c r="AA49" i="4" s="1"/>
  <c r="AC45" i="4"/>
  <c r="Z47" i="4"/>
  <c r="Z49" i="4" l="1"/>
  <c r="AC47" i="4"/>
  <c r="AB47" i="4"/>
</calcChain>
</file>

<file path=xl/sharedStrings.xml><?xml version="1.0" encoding="utf-8"?>
<sst xmlns="http://schemas.openxmlformats.org/spreadsheetml/2006/main" count="237" uniqueCount="150">
  <si>
    <t>Categoría Programática</t>
  </si>
  <si>
    <t>Anexo 5</t>
  </si>
  <si>
    <t>FICHA TÉCNICA DE PROYECTOS DE INVERSIÓN PÚBLICA - FTPIP</t>
  </si>
  <si>
    <t>NOMBRE DE LA INSTITUCIÓN:</t>
  </si>
  <si>
    <t xml:space="preserve">NOMBRE DEL JERARCA DE LA INSTITUCIÓN: </t>
  </si>
  <si>
    <t>NOMBRE DEL SECTOR:</t>
  </si>
  <si>
    <t>NOMBRE DEL MINISTRO(A) RECTOR(A):</t>
  </si>
  <si>
    <t>CÓDIGO Y NOMBRE DEL PROYECTO</t>
  </si>
  <si>
    <t>ETAPA ACTUAL</t>
  </si>
  <si>
    <t>PORCENTAJE DE AVANCE DE LA ETAPA ACTUAL</t>
  </si>
  <si>
    <t>CÓDIGO Y NOMBRE DEL 
PROGRAMA PRESUPUESTARIO</t>
  </si>
  <si>
    <t>RESPONSABLES</t>
  </si>
  <si>
    <t>PROGRAMADO</t>
  </si>
  <si>
    <t>EJECUTADO</t>
  </si>
  <si>
    <t>NOTAS:
1. Esta información debe extraerse del Banco de Proyectos de Inversión Pública (BPIP) para garantizar la congruencia de lo incluido en la FTPIP. Para ello, las instituciones pueden utilizar la herramienta de visualización en cubos del módulo digital del BPIP con el nombre “Ficha Técnica de Proyectos de Inversión Pública (FTPIP) - MAPP”, disponible en la página web del Mideplan.
2. La información de las columnas con los nombres “Código y nombre del Programa Presupuestario” y “Responsables” no está disponible en el BPIP, por lo que las entidades deben completarlo manualmente.</t>
  </si>
  <si>
    <t>Ficha técnica del indicador:</t>
  </si>
  <si>
    <t>Elemento</t>
  </si>
  <si>
    <t>Descripción</t>
  </si>
  <si>
    <t>Nombre del indicador</t>
  </si>
  <si>
    <t>Definición conceptual</t>
  </si>
  <si>
    <t>Fórmula de cálculo</t>
  </si>
  <si>
    <t>Componentes involucrados en la fórmula del cálculo</t>
  </si>
  <si>
    <t>Unidad de medida</t>
  </si>
  <si>
    <t>Interpretación</t>
  </si>
  <si>
    <t>Desagregación</t>
  </si>
  <si>
    <t>Geográfica</t>
  </si>
  <si>
    <t>Temática</t>
  </si>
  <si>
    <t>Línea base</t>
  </si>
  <si>
    <t>Meta</t>
  </si>
  <si>
    <t>Periodicidad</t>
  </si>
  <si>
    <t>Fuente de información</t>
  </si>
  <si>
    <t>Clasificación</t>
  </si>
  <si>
    <t>Tipo de operación estadística</t>
  </si>
  <si>
    <t>Comentarios generales</t>
  </si>
  <si>
    <t>PEI</t>
  </si>
  <si>
    <t>PROGRAMACIÓN ESTRATÉGICA PRESUPUESTARIA</t>
  </si>
  <si>
    <t>INDICADOR</t>
  </si>
  <si>
    <t xml:space="preserve">LINEA BASE </t>
  </si>
  <si>
    <t>SECTOR</t>
  </si>
  <si>
    <t>OBJETIVO SECTORIAL</t>
  </si>
  <si>
    <t>LINEA BASE</t>
  </si>
  <si>
    <t>META INDICADOR SECTORIAL</t>
  </si>
  <si>
    <t>INTERVENCION PUBLICA</t>
  </si>
  <si>
    <t>OBJETIVO</t>
  </si>
  <si>
    <t>META INDICADOR</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</si>
  <si>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</si>
  <si>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</si>
  <si>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</si>
  <si>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</si>
  <si>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</si>
  <si>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</si>
  <si>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</si>
  <si>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ESTIMACIÓN ANUAL DE RECURSOS PRESUPUESTARIOS (en millones de colones)</t>
  </si>
  <si>
    <t>SUPUESTOS, NOTAS TÉCNICAS Y OBSERVACIONES</t>
  </si>
  <si>
    <t>DESCRIPCIÓN</t>
  </si>
  <si>
    <t>CANTIDAD</t>
  </si>
  <si>
    <t>USUARIO (A)</t>
  </si>
  <si>
    <t>MONTO</t>
  </si>
  <si>
    <t>FUENTE DE FINANCIAMIENTO</t>
  </si>
  <si>
    <t>FF</t>
  </si>
  <si>
    <t>PNDIP 2023-2026</t>
  </si>
  <si>
    <t xml:space="preserve">META DEL INDICADOR </t>
  </si>
  <si>
    <t>Plan</t>
  </si>
  <si>
    <t>Presupuesto</t>
  </si>
  <si>
    <t>Partida o Subpartida Presupuestaria</t>
  </si>
  <si>
    <t>Aporte a Género</t>
  </si>
  <si>
    <r>
      <rPr>
        <b/>
        <sz val="14"/>
        <rFont val="HendersonSansW00-BasicLight"/>
      </rPr>
      <t>Plantilla para Ident</t>
    </r>
    <r>
      <rPr>
        <b/>
        <sz val="14"/>
        <color theme="1"/>
        <rFont val="HendersonSansW00-BasicLight"/>
      </rPr>
      <t xml:space="preserve">ificación del presupuesto con Enfoque de Género </t>
    </r>
  </si>
  <si>
    <t>PEN al 2050</t>
  </si>
  <si>
    <t>Objetivo ODS</t>
  </si>
  <si>
    <t xml:space="preserve">Meta-Indicador </t>
  </si>
  <si>
    <t xml:space="preserve">INDICADOR </t>
  </si>
  <si>
    <t>META</t>
  </si>
  <si>
    <t xml:space="preserve">Estrategia Metas Nacionales ODS </t>
  </si>
  <si>
    <t>Nombre de la institución: Dirección de Agua. Ministerio de Ambiente y Energía.</t>
  </si>
  <si>
    <t>Nombre del jerarca de la institución: José Miguel Zeledón Calderón</t>
  </si>
  <si>
    <t>Ministro(a) Rector(a) Franz Tattenbach Capra</t>
  </si>
  <si>
    <t>n.a</t>
  </si>
  <si>
    <t>2030: 50%
2040: 80%
2050: 100%</t>
  </si>
  <si>
    <t>Mejorar la Gestión Integrada del Recurso Hídrico en el país mediante el indicador ODS 6.5.1 con el fin de promover que se haga un uso equitativo y eficaz de los recursos hídricos, lo cual es fundamental tanto para el desarrollo social y económico como para la sostenibilidad ambiental.</t>
  </si>
  <si>
    <t xml:space="preserve">Indicador ODS 6.5.1 Grado de aplicación de la ordenación integrada de los recursos hídricos. </t>
  </si>
  <si>
    <t>Fortalecer las acciones del país en materia de conservación y uso sostenible de la biodiversidad, así
como la participación justa y equitativa de los beneficios derivados de su uso</t>
  </si>
  <si>
    <t>Dirección de Agua - 887</t>
  </si>
  <si>
    <t>Servicio de atención de solicitudes de permisos y concesiones de agua</t>
  </si>
  <si>
    <t>Trámite atendido</t>
  </si>
  <si>
    <t>Instituciones públicas, privadas y Sociedad Civil</t>
  </si>
  <si>
    <t>Reducir el tiempo en días de atención del permiso de perforación del subsuelo y concesión de agua subterránea</t>
  </si>
  <si>
    <t>Reducir el tiempo en días de atención de la concesión superficial de agua.</t>
  </si>
  <si>
    <t>Nombre del indicador: Reducir el tiempo en días de atención del permiso de perforación del subsuelo y concesión de agua subterránea</t>
  </si>
  <si>
    <t>Nombre del indicador: Reducir del tiempo en días de atención de la concesión superficial de agua.</t>
  </si>
  <si>
    <t xml:space="preserve">La Dirección de Agua en su proceso de mejora continua y regulación de los trámites, está enfocada atender las solicitudes de los usuarios en un menor tiempo. Lo anterior, mediante una optimización de sus procesos, eliminando o ajustando pasos y requisitos que no generan valor. Esta optimización, está alineada a lo establecido en el Plan de Mejora Regulatoria (PMR) 2019 y al proyecto de Ventanilla Única de Inversión (VUI). Se tiene programado la optimización de los siguientes trámites: Permisos de perforación de pozos, concesión de agua superficial y el permiso de vertidos de agua residuales. </t>
  </si>
  <si>
    <t xml:space="preserve">Cantidad de días reducidos </t>
  </si>
  <si>
    <t>Días requeridos para la resolución de trámites</t>
  </si>
  <si>
    <t>Porcentaje</t>
  </si>
  <si>
    <t xml:space="preserve">El indicador corresponde a la cantidad de días reducidos durante un periodo de tiempo, la interpretación entonces de este indicador es días menos requeridos para la resolución de un trámite en la Dirección de Agua.   </t>
  </si>
  <si>
    <t>El indicador no presenta desagregación ya que se establece a nivel nacional</t>
  </si>
  <si>
    <t>El indicador no hace énfasis en características especificas</t>
  </si>
  <si>
    <t xml:space="preserve">190 días naturales de duración para la resolución de tramites </t>
  </si>
  <si>
    <t xml:space="preserve"> Reducción en un 50% el tiempo de resolución de los trámites</t>
  </si>
  <si>
    <t>Los datos para el cálculo del indicador serán obtenidos y analizados de manera semestral</t>
  </si>
  <si>
    <t>Departamento de Desarrollo Hídrico – Dirección de Agua Minae</t>
  </si>
  <si>
    <t>( ) Impacto.
(X) Efecto.
Producto:
(  )Unidad de medida
( )Gestión</t>
  </si>
  <si>
    <t>Registro administrativo de la institución</t>
  </si>
  <si>
    <t>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t>
  </si>
  <si>
    <t xml:space="preserve">
001769 Sistema Nacional de Información para la Gestión Integrada del Recurso Hídrico (SINIGIRH)
</t>
  </si>
  <si>
    <t>001825 Promoción de la producción más limpia (P+L) en el sector empresarial</t>
  </si>
  <si>
    <t>001827 Plan Nacional de Monitoreo de la Calidad de los Cuerpos de Agua Superficiales</t>
  </si>
  <si>
    <t>003169 Mantenimiento preventivo y correctivo en equipos, Goicoechea, Dirección de Agua, 2022-2023</t>
  </si>
  <si>
    <t>003168 Dotación de equipo para el fortalecimiento del proceso de gestión, seguimiento y control del Recurso Hídrico en Costa Rica, Dirección de Agua, 2023</t>
  </si>
  <si>
    <t>N.A</t>
  </si>
  <si>
    <t>Objetivo 6
Garantizar la disponibilidad de agua y su gestión sostenible y el saneamiento para todos</t>
  </si>
  <si>
    <t>Mantener el tiempo en días de atención del permiso de vertidos.</t>
  </si>
  <si>
    <t>CAA</t>
  </si>
  <si>
    <t>CAV</t>
  </si>
  <si>
    <t>PRESUPUESTO ORDINARIO</t>
  </si>
  <si>
    <t>PRESUPUESTO EJECUTADO (MILLS ¢)</t>
  </si>
  <si>
    <t xml:space="preserve">MONTOS POR EJECUTAR 2024
(MILLONES DE COLONES) </t>
  </si>
  <si>
    <t>I TRIMESTRE</t>
  </si>
  <si>
    <t>II TRIMESTRE</t>
  </si>
  <si>
    <t>III TRIMESTRE</t>
  </si>
  <si>
    <t>IV TRIMESTRE</t>
  </si>
  <si>
    <t xml:space="preserve">267 días naturales de duración para la resolución de tramites </t>
  </si>
  <si>
    <t xml:space="preserve">60 días naturales de duración para la resolución de tramites </t>
  </si>
  <si>
    <t>Cantidad de días para atender el trámite.</t>
  </si>
  <si>
    <t>Departamento Desarrollo Hídrico -Leonardo Cascante Chavarria-Tatiana Elizondo Soto</t>
  </si>
  <si>
    <t>Administrativo Financiero-Josè Mena Amador-Gladys Mora</t>
  </si>
  <si>
    <t>El indicador corresponde a la cantidad de días para la atención del trámite, manteniendo la meta alcanzada de 60 días.</t>
  </si>
  <si>
    <t>Nombre Instituión: Dirección de Agua del Minae</t>
  </si>
  <si>
    <t>Nombre  del jerarca de la institución:  José Miguel Zeledón Calderón</t>
  </si>
  <si>
    <t>Sector: Ambiente</t>
  </si>
  <si>
    <t>Nombre del ministro(a) rector(a): Franz Tattenbach Capra</t>
  </si>
  <si>
    <t>MATRIZ DE ARTICULACIÓN PLAN PRESUPUESTO 2024</t>
  </si>
  <si>
    <t>Ejecución</t>
  </si>
  <si>
    <t>Nombre del indicador: Mantener el tiempo en días de atención del permiso de vertidos.</t>
  </si>
  <si>
    <t>Metas 1 y 2</t>
  </si>
  <si>
    <t>Meta 3</t>
  </si>
  <si>
    <t>Ejecucion</t>
  </si>
  <si>
    <t>Reducir el tiempo en días de atención del permiso de perforación del subsuelo.</t>
  </si>
  <si>
    <t>Reducir el tiempo en días de atención del permiso de vertidos.</t>
  </si>
  <si>
    <t>AVANCE ABSOLUTO DE META SEMESTRAL</t>
  </si>
  <si>
    <t>AVANCE RELATIVO DE META SEMESTRAL</t>
  </si>
  <si>
    <t>CLASIFICACION DEL AVANCE SEMESTRAL</t>
  </si>
  <si>
    <t xml:space="preserve">AVANCE DE  SEMESTRAL 30 DE JUNIO </t>
  </si>
  <si>
    <t>Alto</t>
  </si>
  <si>
    <t xml:space="preserve">MONTO ACUMULADO AL 2023
(MILLONES DE COLONES) </t>
  </si>
  <si>
    <t>En Ejecución</t>
  </si>
  <si>
    <t>Proyeccion de Ingresos 2025</t>
  </si>
  <si>
    <t>Ejecución 2025 88700</t>
  </si>
  <si>
    <t>Bajo</t>
  </si>
  <si>
    <t>Producto:
Observaciones:
La cantidad de días reducidos  corresponde al valor total anual de las gestiones atendidas,  obteniendo mayores datos debido a la finalización de la atención de trámites en proceso durante el II semestre.
Se aplicaron los nuevos tiempos plazo para la atención de los trámites, bajo el fundamento del nuevo decreto publicado °44410-Minae de la ley de aguas publicado el 12 de junio del 2024. Además de la implementación del nuevo proceso de atención de trámites definido como Pool, priorizando los trámites ingresados.</t>
  </si>
  <si>
    <t>Producto:
Observaciones:
Este indicador presenta bajo avance debido a la carga laboral experimentada durante el segundo semestre del 2025, el incremento exponencial de gestiones atendidas en la unidad de medida del producto de 6994 requirió concentrar la fuerza laboral en otras áreas. Los tiempos definidos para cada trámite de la institución requieren distribuir a los funcionarios del área tecnica, dispersando la fuerza laboral y aumentando el tiempo de resolución de las concesiones.
Por otra parte, se deben atender las gestiones ingresadas mediante la implementación del nuevo proceso de atención de trámites definido como Pool, priorizando los trámites ingresados.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</si>
</sst>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font>
      <sz val="11"/>
      <color theme="1"/>
      <name val="Calibri"/>
      <family val="2"/>
      <scheme val="minor"/>
    </font>
    <font>
      <sz val="28"/>
      <color theme="1"/>
      <name val="Century Gothic"/>
      <family val="2"/>
    </font>
    <font>
      <b/>
      <sz val="28"/>
      <color theme="1"/>
      <name val="Century Gothic"/>
      <family val="2"/>
    </font>
    <font>
      <b/>
      <sz val="72"/>
      <color theme="1"/>
      <name val="Century Gothic"/>
      <family val="2"/>
    </font>
    <font>
      <sz val="36"/>
      <color theme="1"/>
      <name val="Century Gothic"/>
      <family val="2"/>
    </font>
    <font>
      <b/>
      <sz val="72"/>
      <color theme="1"/>
      <name val="HendersonSansW00-BasicLight"/>
    </font>
    <font>
      <b/>
      <sz val="72"/>
      <name val="HendersonSansW00-BasicLight"/>
    </font>
    <font>
      <b/>
      <sz val="72"/>
      <color theme="0"/>
      <name val="HendersonSansW00-BasicLight"/>
    </font>
    <font>
      <b/>
      <sz val="28"/>
      <color theme="0"/>
      <name val="HendersonSansW00-BasicLight"/>
    </font>
    <font>
      <b/>
      <sz val="28"/>
      <name val="HendersonSansW00-BasicLight"/>
    </font>
    <font>
      <sz val="28"/>
      <color theme="1"/>
      <name val="HendersonSansW00-BasicLight"/>
    </font>
    <font>
      <sz val="11"/>
      <color theme="1"/>
      <name val="HendersonSansW00-BasicLight"/>
    </font>
    <font>
      <b/>
      <sz val="24"/>
      <color theme="3"/>
      <name val="HendersonSansW00-BasicLight"/>
    </font>
    <font>
      <b/>
      <sz val="14"/>
      <color theme="0"/>
      <name val="HendersonSansW00-BasicLight"/>
    </font>
    <font>
      <b/>
      <sz val="12"/>
      <name val="HendersonSansW00-BasicLight"/>
    </font>
    <font>
      <b/>
      <sz val="14"/>
      <color theme="1"/>
      <name val="HendersonSansW00-BasicLight"/>
    </font>
    <font>
      <b/>
      <sz val="14"/>
      <name val="HendersonSansW00-BasicLight"/>
    </font>
    <font>
      <b/>
      <sz val="11"/>
      <color theme="1"/>
      <name val="HendersonSansW00-BasicLight"/>
    </font>
    <font>
      <b/>
      <sz val="10"/>
      <color theme="1"/>
      <name val="HendersonSansW00-BasicLight"/>
    </font>
    <font>
      <b/>
      <sz val="11"/>
      <color theme="0"/>
      <name val="HendersonSansW00-BasicLight"/>
    </font>
    <font>
      <b/>
      <sz val="11"/>
      <name val="HendersonSansW00-BasicLight"/>
    </font>
    <font>
      <b/>
      <sz val="36"/>
      <name val="Century Gothic"/>
      <family val="2"/>
    </font>
    <font>
      <b/>
      <sz val="36"/>
      <name val="HendersonSansW00-BasicLight"/>
    </font>
    <font>
      <sz val="22"/>
      <color theme="1"/>
      <name val="Century Gothic"/>
      <family val="2"/>
    </font>
    <font>
      <sz val="22"/>
      <color theme="1"/>
      <name val="HendersonSansW00-BasicLight"/>
    </font>
    <font>
      <b/>
      <sz val="20"/>
      <color theme="1"/>
      <name val="Calibri"/>
      <family val="2"/>
      <scheme val="minor"/>
    </font>
    <font>
      <sz val="10.5"/>
      <color theme="1"/>
      <name val="Calibri"/>
      <family val="2"/>
      <scheme val="minor"/>
    </font>
    <font>
      <sz val="11"/>
      <color theme="1"/>
      <name val="Arial Narrow"/>
      <family val="2"/>
    </font>
    <font>
      <b/>
      <sz val="8.5"/>
      <color theme="1"/>
      <name val="HendersonSansW00-BasicBold"/>
    </font>
    <font>
      <b/>
      <sz val="8.5"/>
      <color rgb="FF000000"/>
      <name val="HendersonSansW00-BasicBold"/>
    </font>
    <font>
      <sz val="8.5"/>
      <color theme="1"/>
      <name val="HendersonSansW00-BasicBold"/>
    </font>
    <font>
      <sz val="8.5"/>
      <color rgb="FF000000"/>
      <name val="HendersonSansW00-BasicBold"/>
    </font>
    <font>
      <b/>
      <sz val="12"/>
      <name val="HendersonSansW00-BasicBold"/>
    </font>
    <font>
      <sz val="11"/>
      <color theme="1"/>
      <name val="Calibri"/>
      <family val="2"/>
      <scheme val="minor"/>
    </font>
    <font>
      <sz val="28"/>
      <name val="Century Gothic"/>
      <family val="2"/>
    </font>
    <font>
      <b/>
      <sz val="12"/>
      <name val="Arial"/>
      <family val="2"/>
    </font>
    <font>
      <sz val="14"/>
      <color theme="1"/>
      <name val="Calibri"/>
      <family val="2"/>
      <scheme val="minor"/>
    </font>
    <font>
      <b/>
      <sz val="14"/>
      <color theme="1"/>
      <name val="Calibri"/>
      <family val="2"/>
      <scheme val="minor"/>
    </font>
    <font>
      <sz val="14"/>
      <color theme="1"/>
      <name val="Century Gothic"/>
      <family val="2"/>
    </font>
    <font>
      <sz val="14"/>
      <name val="Arial"/>
      <family val="2"/>
    </font>
    <font>
      <b/>
      <sz val="18"/>
      <name val="Century Gothic"/>
      <family val="2"/>
    </font>
    <font>
      <sz val="28"/>
      <color rgb="FFFF0000"/>
      <name val="HendersonSansW00-BasicLight"/>
    </font>
  </fonts>
  <fills count="1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7E6E6"/>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indexed="64"/>
      </right>
      <top style="medium">
        <color indexed="64"/>
      </top>
      <bottom/>
      <diagonal/>
    </border>
    <border>
      <left style="medium">
        <color indexed="64"/>
      </left>
      <right style="thick">
        <color theme="0"/>
      </right>
      <top style="medium">
        <color indexed="64"/>
      </top>
      <bottom/>
      <diagonal/>
    </border>
    <border>
      <left style="medium">
        <color theme="0"/>
      </left>
      <right style="thick">
        <color theme="0"/>
      </right>
      <top style="medium">
        <color indexed="64"/>
      </top>
      <bottom/>
      <diagonal/>
    </border>
    <border>
      <left style="thick">
        <color theme="0"/>
      </left>
      <right/>
      <top style="medium">
        <color indexed="64"/>
      </top>
      <bottom style="medium">
        <color theme="0"/>
      </bottom>
      <diagonal/>
    </border>
    <border>
      <left/>
      <right style="thick">
        <color theme="0"/>
      </right>
      <top style="medium">
        <color indexed="64"/>
      </top>
      <bottom style="medium">
        <color theme="0"/>
      </bottom>
      <diagonal/>
    </border>
    <border>
      <left style="medium">
        <color indexed="64"/>
      </left>
      <right style="thick">
        <color theme="0"/>
      </right>
      <top/>
      <bottom style="medium">
        <color indexed="64"/>
      </bottom>
      <diagonal/>
    </border>
    <border>
      <left style="medium">
        <color theme="0"/>
      </left>
      <right style="thick">
        <color theme="0"/>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ck">
        <color theme="0"/>
      </left>
      <right/>
      <top/>
      <bottom/>
      <diagonal/>
    </border>
    <border>
      <left style="thick">
        <color theme="0"/>
      </left>
      <right style="medium">
        <color indexed="64"/>
      </right>
      <top/>
      <bottom/>
      <diagonal/>
    </border>
    <border>
      <left style="medium">
        <color indexed="64"/>
      </left>
      <right/>
      <top style="thick">
        <color theme="0"/>
      </top>
      <bottom/>
      <diagonal/>
    </border>
    <border>
      <left style="thick">
        <color theme="0"/>
      </left>
      <right/>
      <top style="thick">
        <color theme="0"/>
      </top>
      <bottom/>
      <diagonal/>
    </border>
    <border>
      <left style="thick">
        <color theme="0"/>
      </left>
      <right style="medium">
        <color indexed="64"/>
      </right>
      <top style="thick">
        <color theme="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bottom style="thick">
        <color theme="0"/>
      </bottom>
      <diagonal/>
    </border>
    <border>
      <left style="thick">
        <color theme="0"/>
      </left>
      <right style="thick">
        <color theme="0"/>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style="medium">
        <color theme="0"/>
      </left>
      <right style="thick">
        <color theme="0"/>
      </right>
      <top/>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thick">
        <color theme="0"/>
      </left>
      <right style="thick">
        <color theme="0"/>
      </right>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theme="0"/>
      </top>
      <bottom/>
      <diagonal/>
    </border>
    <border>
      <left/>
      <right/>
      <top/>
      <bottom style="medium">
        <color theme="0"/>
      </bottom>
      <diagonal/>
    </border>
    <border>
      <left style="thick">
        <color theme="0"/>
      </left>
      <right/>
      <top/>
      <bottom style="medium">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medium">
        <color indexed="64"/>
      </top>
      <bottom/>
      <diagonal/>
    </border>
    <border>
      <left style="thick">
        <color theme="0"/>
      </left>
      <right style="thick">
        <color theme="0"/>
      </right>
      <top/>
      <bottom style="medium">
        <color indexed="64"/>
      </bottom>
      <diagonal/>
    </border>
    <border>
      <left/>
      <right/>
      <top style="medium">
        <color indexed="64"/>
      </top>
      <bottom style="medium">
        <color theme="0"/>
      </bottom>
      <diagonal/>
    </border>
    <border>
      <left style="thick">
        <color theme="0"/>
      </left>
      <right style="medium">
        <color indexed="64"/>
      </right>
      <top style="medium">
        <color indexed="64"/>
      </top>
      <bottom/>
      <diagonal/>
    </border>
    <border>
      <left style="thick">
        <color theme="0"/>
      </left>
      <right style="medium">
        <color indexed="64"/>
      </right>
      <top/>
      <bottom style="thick">
        <color theme="0"/>
      </bottom>
      <diagonal/>
    </border>
    <border>
      <left style="thick">
        <color theme="0"/>
      </left>
      <right style="medium">
        <color indexed="64"/>
      </right>
      <top/>
      <bottom style="medium">
        <color indexed="64"/>
      </bottom>
      <diagonal/>
    </border>
    <border>
      <left/>
      <right/>
      <top/>
      <bottom style="thin">
        <color indexed="64"/>
      </bottom>
      <diagonal/>
    </border>
  </borders>
  <cellStyleXfs count="3">
    <xf numFmtId="0" fontId="0" fillId="0" borderId="0"/>
    <xf numFmtId="43" fontId="33" fillId="0" borderId="0" applyFont="0" applyFill="0" applyBorder="0" applyAlignment="0" applyProtection="0"/>
    <xf numFmtId="9" fontId="33" fillId="0" borderId="0" applyFont="0" applyFill="0" applyBorder="0" applyAlignment="0" applyProtection="0"/>
  </cellStyleXfs>
  <cellXfs count="216">
    <xf numFmtId="0" fontId="0" fillId="0" borderId="0" xfId="0"/>
    <xf numFmtId="0" fontId="0" fillId="3" borderId="0" xfId="0" applyFill="1"/>
    <xf numFmtId="0" fontId="0" fillId="0" borderId="0" xfId="0" applyAlignment="1">
      <alignment vertical="top"/>
    </xf>
    <xf numFmtId="0" fontId="1" fillId="0" borderId="0" xfId="0" applyFont="1"/>
    <xf numFmtId="0" fontId="4" fillId="0" borderId="0" xfId="0" applyFont="1"/>
    <xf numFmtId="0" fontId="0" fillId="0" borderId="0" xfId="0" applyAlignment="1">
      <alignment wrapText="1"/>
    </xf>
    <xf numFmtId="0" fontId="8" fillId="11" borderId="20"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1" fillId="0" borderId="0" xfId="0" applyFont="1"/>
    <xf numFmtId="0" fontId="13" fillId="4" borderId="8" xfId="0" applyFont="1" applyFill="1" applyBorder="1" applyAlignment="1">
      <alignment horizontal="left" vertical="center" wrapText="1"/>
    </xf>
    <xf numFmtId="0" fontId="11" fillId="3" borderId="0" xfId="0" applyFont="1" applyFill="1"/>
    <xf numFmtId="0" fontId="17" fillId="0" borderId="0" xfId="0" applyFont="1" applyAlignment="1">
      <alignment horizontal="left"/>
    </xf>
    <xf numFmtId="0" fontId="20" fillId="12" borderId="1" xfId="0" applyFont="1" applyFill="1" applyBorder="1" applyAlignment="1">
      <alignment horizontal="center" vertical="center" wrapText="1"/>
    </xf>
    <xf numFmtId="0" fontId="11" fillId="0" borderId="0" xfId="0" applyFont="1" applyAlignment="1">
      <alignment wrapText="1"/>
    </xf>
    <xf numFmtId="0" fontId="8" fillId="2" borderId="30" xfId="0" applyFont="1" applyFill="1" applyBorder="1" applyAlignment="1">
      <alignment horizontal="center" vertical="center" wrapText="1"/>
    </xf>
    <xf numFmtId="0" fontId="7" fillId="9" borderId="0" xfId="0" applyFont="1" applyFill="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26" fillId="0" borderId="0" xfId="0" applyFont="1" applyAlignment="1">
      <alignment horizontal="left" vertical="center" indent="1"/>
    </xf>
    <xf numFmtId="0" fontId="27" fillId="0" borderId="0" xfId="0" applyFont="1" applyAlignment="1">
      <alignment vertical="center"/>
    </xf>
    <xf numFmtId="0" fontId="26" fillId="3" borderId="0" xfId="0" applyFont="1" applyFill="1" applyAlignment="1">
      <alignment horizontal="left" vertical="center" indent="1"/>
    </xf>
    <xf numFmtId="0" fontId="0" fillId="3" borderId="0" xfId="0" applyFill="1" applyAlignment="1">
      <alignment vertical="top"/>
    </xf>
    <xf numFmtId="0" fontId="29" fillId="7" borderId="23" xfId="0" applyFont="1" applyFill="1" applyBorder="1" applyAlignment="1">
      <alignment horizontal="center" vertical="top" wrapText="1"/>
    </xf>
    <xf numFmtId="0" fontId="30" fillId="0" borderId="25" xfId="0" applyFont="1" applyBorder="1" applyAlignment="1">
      <alignment horizontal="justify" vertical="top" wrapText="1"/>
    </xf>
    <xf numFmtId="0" fontId="30" fillId="0" borderId="25" xfId="0" applyFont="1" applyBorder="1" applyAlignment="1">
      <alignment vertical="top"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30" fillId="0" borderId="26" xfId="0" applyFont="1" applyBorder="1" applyAlignment="1">
      <alignment horizontal="justify" vertical="top" wrapText="1"/>
    </xf>
    <xf numFmtId="0" fontId="28" fillId="0" borderId="29" xfId="0" applyFont="1" applyBorder="1" applyAlignment="1">
      <alignment vertical="top" wrapText="1"/>
    </xf>
    <xf numFmtId="0" fontId="30" fillId="0" borderId="29" xfId="0" applyFont="1" applyBorder="1" applyAlignment="1">
      <alignment horizontal="justify" vertical="top" wrapText="1"/>
    </xf>
    <xf numFmtId="0" fontId="28" fillId="0" borderId="25" xfId="0" applyFont="1" applyBorder="1" applyAlignment="1">
      <alignment vertical="top" wrapText="1"/>
    </xf>
    <xf numFmtId="0" fontId="31" fillId="7" borderId="23" xfId="0" applyFont="1" applyFill="1" applyBorder="1" applyAlignment="1">
      <alignment horizontal="center" vertical="top" wrapText="1"/>
    </xf>
    <xf numFmtId="0" fontId="30" fillId="0" borderId="27" xfId="0" applyFont="1" applyBorder="1" applyAlignment="1">
      <alignment vertical="center" wrapText="1"/>
    </xf>
    <xf numFmtId="0" fontId="30" fillId="0" borderId="28" xfId="0" applyFont="1" applyBorder="1" applyAlignment="1">
      <alignment vertical="center" wrapText="1"/>
    </xf>
    <xf numFmtId="0" fontId="30" fillId="0" borderId="29" xfId="0" applyFont="1" applyBorder="1" applyAlignment="1">
      <alignment vertical="top" wrapText="1"/>
    </xf>
    <xf numFmtId="0" fontId="29" fillId="3" borderId="23" xfId="0" applyFont="1" applyFill="1" applyBorder="1" applyAlignment="1">
      <alignment horizontal="center" vertical="top" wrapText="1"/>
    </xf>
    <xf numFmtId="0" fontId="30" fillId="3" borderId="25" xfId="0" applyFont="1" applyFill="1" applyBorder="1" applyAlignment="1">
      <alignment horizontal="justify" vertical="top" wrapText="1"/>
    </xf>
    <xf numFmtId="0" fontId="28" fillId="3" borderId="27" xfId="0" applyFont="1" applyFill="1" applyBorder="1" applyAlignment="1">
      <alignment vertical="center" wrapText="1"/>
    </xf>
    <xf numFmtId="0" fontId="28" fillId="3" borderId="28" xfId="0" applyFont="1" applyFill="1" applyBorder="1" applyAlignment="1">
      <alignment vertical="center" wrapText="1"/>
    </xf>
    <xf numFmtId="0" fontId="30" fillId="3" borderId="25" xfId="0" applyFont="1" applyFill="1" applyBorder="1" applyAlignment="1">
      <alignment vertical="top" wrapText="1"/>
    </xf>
    <xf numFmtId="0" fontId="30" fillId="3" borderId="26" xfId="0" applyFont="1" applyFill="1" applyBorder="1" applyAlignment="1">
      <alignment horizontal="justify" vertical="top" wrapText="1"/>
    </xf>
    <xf numFmtId="0" fontId="28" fillId="3" borderId="29" xfId="0" applyFont="1" applyFill="1" applyBorder="1" applyAlignment="1">
      <alignment vertical="top" wrapText="1"/>
    </xf>
    <xf numFmtId="0" fontId="30" fillId="3" borderId="29" xfId="0" applyFont="1" applyFill="1" applyBorder="1" applyAlignment="1">
      <alignment horizontal="justify" vertical="top" wrapText="1"/>
    </xf>
    <xf numFmtId="0" fontId="28" fillId="3" borderId="25" xfId="0" applyFont="1" applyFill="1" applyBorder="1" applyAlignment="1">
      <alignment vertical="top" wrapText="1"/>
    </xf>
    <xf numFmtId="0" fontId="32" fillId="6" borderId="16"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0" xfId="0" applyFont="1" applyFill="1" applyBorder="1" applyAlignment="1">
      <alignment horizontal="center" vertical="center" wrapText="1"/>
    </xf>
    <xf numFmtId="9" fontId="32" fillId="6" borderId="20" xfId="0" applyNumberFormat="1" applyFont="1" applyFill="1" applyBorder="1" applyAlignment="1">
      <alignment horizontal="center" vertical="center" wrapText="1"/>
    </xf>
    <xf numFmtId="0" fontId="14" fillId="6" borderId="20" xfId="0" applyFont="1" applyFill="1" applyBorder="1" applyAlignment="1">
      <alignment horizontal="center" vertical="center" wrapText="1"/>
    </xf>
    <xf numFmtId="10" fontId="32" fillId="6" borderId="20" xfId="0" applyNumberFormat="1" applyFont="1" applyFill="1" applyBorder="1" applyAlignment="1">
      <alignment horizontal="center" vertical="center" wrapText="1"/>
    </xf>
    <xf numFmtId="0" fontId="0" fillId="0" borderId="1" xfId="0" applyBorder="1" applyAlignment="1">
      <alignment vertical="center" wrapText="1"/>
    </xf>
    <xf numFmtId="0" fontId="34" fillId="0" borderId="0" xfId="0" applyFont="1"/>
    <xf numFmtId="43" fontId="1" fillId="0" borderId="0" xfId="1" applyFont="1"/>
    <xf numFmtId="0" fontId="14" fillId="5" borderId="14" xfId="0" applyFont="1" applyFill="1" applyBorder="1" applyAlignment="1">
      <alignment horizontal="center" vertical="center" wrapText="1"/>
    </xf>
    <xf numFmtId="0" fontId="35" fillId="5" borderId="14" xfId="0" applyFont="1" applyFill="1" applyBorder="1" applyAlignment="1">
      <alignment horizontal="center" vertical="center" wrapText="1"/>
    </xf>
    <xf numFmtId="9" fontId="32" fillId="6" borderId="17"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xf>
    <xf numFmtId="43" fontId="14" fillId="6" borderId="20" xfId="1" applyFont="1" applyFill="1" applyBorder="1" applyAlignment="1">
      <alignment horizontal="center" vertical="center" wrapText="1"/>
    </xf>
    <xf numFmtId="43" fontId="14" fillId="6" borderId="17" xfId="1" applyFont="1" applyFill="1" applyBorder="1" applyAlignment="1">
      <alignment horizontal="center" vertical="center" wrapText="1"/>
    </xf>
    <xf numFmtId="43" fontId="14" fillId="6" borderId="17" xfId="0" applyNumberFormat="1" applyFont="1" applyFill="1" applyBorder="1" applyAlignment="1">
      <alignment horizontal="center" vertical="center" wrapText="1"/>
    </xf>
    <xf numFmtId="43" fontId="36" fillId="0" borderId="1" xfId="1" applyFont="1" applyBorder="1"/>
    <xf numFmtId="10" fontId="36" fillId="0" borderId="1" xfId="2" applyNumberFormat="1" applyFont="1" applyBorder="1"/>
    <xf numFmtId="43" fontId="37" fillId="0" borderId="0" xfId="1" applyFont="1"/>
    <xf numFmtId="10" fontId="37" fillId="0" borderId="0" xfId="2" applyNumberFormat="1" applyFont="1"/>
    <xf numFmtId="0" fontId="36" fillId="0" borderId="0" xfId="0" applyFont="1"/>
    <xf numFmtId="43" fontId="37" fillId="0" borderId="0" xfId="1" applyFont="1" applyAlignment="1">
      <alignment horizontal="right"/>
    </xf>
    <xf numFmtId="43" fontId="36" fillId="0" borderId="0" xfId="1" applyFont="1"/>
    <xf numFmtId="10" fontId="36" fillId="0" borderId="0" xfId="1" applyNumberFormat="1" applyFont="1"/>
    <xf numFmtId="43" fontId="36" fillId="0" borderId="0" xfId="0" applyNumberFormat="1" applyFont="1" applyAlignment="1">
      <alignment horizontal="center"/>
    </xf>
    <xf numFmtId="10" fontId="36" fillId="0" borderId="0" xfId="1" applyNumberFormat="1" applyFont="1" applyAlignment="1">
      <alignment horizontal="center"/>
    </xf>
    <xf numFmtId="43" fontId="36" fillId="0" borderId="0" xfId="0" applyNumberFormat="1" applyFont="1"/>
    <xf numFmtId="4" fontId="36" fillId="0" borderId="0" xfId="0" applyNumberFormat="1" applyFont="1"/>
    <xf numFmtId="0" fontId="38" fillId="0" borderId="0" xfId="0" applyFont="1"/>
    <xf numFmtId="0" fontId="36" fillId="0" borderId="0" xfId="0" applyFont="1" applyAlignment="1">
      <alignment horizontal="right"/>
    </xf>
    <xf numFmtId="10" fontId="36" fillId="0" borderId="1" xfId="0" applyNumberFormat="1" applyFont="1" applyBorder="1"/>
    <xf numFmtId="10" fontId="1" fillId="0" borderId="0" xfId="2" applyNumberFormat="1" applyFont="1"/>
    <xf numFmtId="0" fontId="9" fillId="5" borderId="17" xfId="0" applyFont="1" applyFill="1" applyBorder="1" applyAlignment="1">
      <alignment horizontal="center" vertical="center" wrapText="1"/>
    </xf>
    <xf numFmtId="0" fontId="40" fillId="5" borderId="56" xfId="0" applyFont="1" applyFill="1" applyBorder="1" applyAlignment="1">
      <alignment horizontal="center" vertical="center" wrapText="1"/>
    </xf>
    <xf numFmtId="0" fontId="40" fillId="5" borderId="57" xfId="0" applyFont="1" applyFill="1" applyBorder="1" applyAlignment="1">
      <alignment horizontal="center" vertical="center" wrapText="1"/>
    </xf>
    <xf numFmtId="0" fontId="40" fillId="5" borderId="17" xfId="0" applyFont="1" applyFill="1" applyBorder="1" applyAlignment="1">
      <alignment horizontal="center" vertical="center" wrapText="1"/>
    </xf>
    <xf numFmtId="0" fontId="40" fillId="5" borderId="58" xfId="0" applyFont="1" applyFill="1" applyBorder="1" applyAlignment="1">
      <alignment horizontal="center" vertical="center" wrapText="1"/>
    </xf>
    <xf numFmtId="0" fontId="41" fillId="0" borderId="1" xfId="0" applyFont="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36" fillId="0" borderId="1" xfId="0" applyFont="1" applyBorder="1" applyAlignment="1">
      <alignment horizontal="center"/>
    </xf>
    <xf numFmtId="0" fontId="36" fillId="0" borderId="65" xfId="0" applyFont="1" applyBorder="1" applyAlignment="1">
      <alignment horizontal="center"/>
    </xf>
    <xf numFmtId="0" fontId="39" fillId="6" borderId="1" xfId="0" applyFont="1" applyFill="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1" xfId="0" applyFont="1" applyBorder="1" applyAlignment="1">
      <alignment horizontal="center" wrapText="1"/>
    </xf>
    <xf numFmtId="0" fontId="23" fillId="0" borderId="42" xfId="0" applyFont="1" applyBorder="1" applyAlignment="1">
      <alignment horizontal="center" wrapText="1"/>
    </xf>
    <xf numFmtId="0" fontId="23" fillId="0" borderId="43" xfId="0" applyFont="1" applyBorder="1" applyAlignment="1">
      <alignment horizont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8" fillId="2" borderId="30"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2" fillId="0" borderId="1" xfId="0" applyFont="1" applyBorder="1" applyAlignment="1">
      <alignment horizontal="left" vertical="top"/>
    </xf>
    <xf numFmtId="0" fontId="21" fillId="14" borderId="5" xfId="0" applyFont="1" applyFill="1" applyBorder="1" applyAlignment="1">
      <alignment horizontal="center" vertical="center" wrapText="1"/>
    </xf>
    <xf numFmtId="0" fontId="21" fillId="14" borderId="6"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6" fillId="8" borderId="32" xfId="0" applyFont="1" applyFill="1" applyBorder="1" applyAlignment="1">
      <alignment horizontal="center" vertical="center" wrapText="1"/>
    </xf>
    <xf numFmtId="0" fontId="7" fillId="10" borderId="0" xfId="0" applyFont="1" applyFill="1" applyAlignment="1">
      <alignment horizontal="center" vertical="center"/>
    </xf>
    <xf numFmtId="0" fontId="7" fillId="10" borderId="32" xfId="0" applyFont="1" applyFill="1" applyBorder="1" applyAlignment="1">
      <alignment horizontal="center" vertical="center"/>
    </xf>
    <xf numFmtId="0" fontId="9" fillId="5" borderId="30"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31" xfId="0" applyFont="1" applyFill="1" applyBorder="1" applyAlignment="1">
      <alignment horizontal="center" vertical="center" wrapText="1"/>
    </xf>
    <xf numFmtId="0" fontId="5" fillId="0" borderId="0" xfId="0" applyFont="1" applyAlignment="1">
      <alignment horizontal="center" vertical="center" wrapText="1"/>
    </xf>
    <xf numFmtId="0" fontId="10" fillId="5" borderId="3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34"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5" fillId="0" borderId="0" xfId="0" applyFont="1" applyAlignment="1">
      <alignment horizontal="center" vertical="center"/>
    </xf>
    <xf numFmtId="0" fontId="30" fillId="7" borderId="22" xfId="0" applyFont="1" applyFill="1" applyBorder="1" applyAlignment="1">
      <alignment horizontal="center" vertical="center" wrapText="1"/>
    </xf>
    <xf numFmtId="0" fontId="30" fillId="7" borderId="23"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28" fillId="7" borderId="23"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2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4" xfId="0" applyFont="1" applyBorder="1" applyAlignment="1">
      <alignment horizontal="center" vertical="center" wrapText="1"/>
    </xf>
    <xf numFmtId="0" fontId="30" fillId="0" borderId="47" xfId="0" applyFont="1" applyBorder="1" applyAlignment="1">
      <alignment vertical="center" wrapText="1"/>
    </xf>
    <xf numFmtId="0" fontId="30" fillId="0" borderId="48"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30" fillId="0" borderId="53" xfId="0" applyFont="1" applyBorder="1" applyAlignment="1">
      <alignment horizontal="left" vertical="center" wrapText="1"/>
    </xf>
    <xf numFmtId="0" fontId="30" fillId="0" borderId="54"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2" xfId="0" applyFont="1" applyBorder="1" applyAlignment="1">
      <alignment horizontal="left" vertical="center" wrapText="1"/>
    </xf>
    <xf numFmtId="0" fontId="30" fillId="0" borderId="38" xfId="0" applyFont="1" applyBorder="1" applyAlignment="1">
      <alignment horizontal="left" vertical="top" wrapText="1"/>
    </xf>
    <xf numFmtId="0" fontId="30" fillId="0" borderId="39" xfId="0" applyFont="1" applyBorder="1" applyAlignment="1">
      <alignment horizontal="left" vertical="top"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30" fillId="3" borderId="38" xfId="0" applyFont="1" applyFill="1" applyBorder="1" applyAlignment="1">
      <alignment horizontal="left" vertical="top" wrapText="1"/>
    </xf>
    <xf numFmtId="0" fontId="30" fillId="3" borderId="39" xfId="0" applyFont="1" applyFill="1" applyBorder="1" applyAlignment="1">
      <alignment horizontal="left" vertical="top" wrapText="1"/>
    </xf>
    <xf numFmtId="0" fontId="28" fillId="3" borderId="22" xfId="0" applyFont="1" applyFill="1" applyBorder="1" applyAlignment="1">
      <alignment vertical="center" wrapText="1"/>
    </xf>
    <xf numFmtId="0" fontId="28" fillId="3" borderId="23" xfId="0" applyFont="1" applyFill="1" applyBorder="1" applyAlignment="1">
      <alignment vertical="center" wrapText="1"/>
    </xf>
    <xf numFmtId="0" fontId="28" fillId="3" borderId="27" xfId="0" applyFont="1" applyFill="1" applyBorder="1" applyAlignment="1">
      <alignment vertical="center" wrapText="1"/>
    </xf>
    <xf numFmtId="0" fontId="28" fillId="3" borderId="28" xfId="0" applyFont="1" applyFill="1" applyBorder="1" applyAlignment="1">
      <alignment vertical="center" wrapText="1"/>
    </xf>
    <xf numFmtId="0" fontId="28" fillId="3" borderId="29"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2" fillId="3" borderId="0" xfId="0" applyFont="1" applyFill="1" applyAlignment="1">
      <alignment horizontal="center"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5" fillId="5" borderId="6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32" fillId="6" borderId="59"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32" fillId="6" borderId="60" xfId="0" applyFont="1" applyFill="1" applyBorder="1" applyAlignment="1">
      <alignment horizontal="center" vertical="center" wrapText="1"/>
    </xf>
    <xf numFmtId="0" fontId="32" fillId="6" borderId="62"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21" xfId="0" applyFont="1" applyFill="1" applyBorder="1" applyAlignment="1">
      <alignment horizontal="center" vertical="center" wrapText="1"/>
    </xf>
    <xf numFmtId="0" fontId="32" fillId="6" borderId="64"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xf>
    <xf numFmtId="0" fontId="15" fillId="0" borderId="0" xfId="0" applyFont="1" applyAlignment="1">
      <alignment horizontal="center"/>
    </xf>
    <xf numFmtId="0" fontId="15" fillId="0" borderId="0" xfId="0" applyFont="1" applyAlignment="1">
      <alignment horizontal="center" vertical="center" wrapText="1" shrinkToFit="1"/>
    </xf>
    <xf numFmtId="0" fontId="18" fillId="0" borderId="0" xfId="0" applyFont="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16</xdr:col>
      <xdr:colOff>990600</xdr:colOff>
      <xdr:row>2</xdr:row>
      <xdr:rowOff>1333500</xdr:rowOff>
    </xdr:from>
    <xdr:to>
      <xdr:col>20</xdr:col>
      <xdr:colOff>3714750</xdr:colOff>
      <xdr:row>2</xdr:row>
      <xdr:rowOff>4191000</xdr:rowOff>
    </xdr:to>
    <xdr:pic>
      <xdr:nvPicPr>
        <xdr:cNvPr id="4" name="Imagen 3" descr="Texto&#10;&#10;Descripción generada automáticamente">
          <a:extLst>
            <a:ext uri="{FF2B5EF4-FFF2-40B4-BE49-F238E27FC236}">
              <a16:creationId xmlns:a16="http://schemas.microsoft.com/office/drawing/2014/main" id="{BCF3A7C3-B4DE-FABF-E190-EAA8AA929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77100" y="2247900"/>
          <a:ext cx="16059150" cy="2857500"/>
        </a:xfrm>
        <a:prstGeom prst="rect">
          <a:avLst/>
        </a:prstGeom>
      </xdr:spPr>
    </xdr:pic>
    <xdr:clientData/>
  </xdr:twoCellAnchor>
  <xdr:twoCellAnchor editAs="oneCell">
    <xdr:from>
      <xdr:col>11</xdr:col>
      <xdr:colOff>2285999</xdr:colOff>
      <xdr:row>2</xdr:row>
      <xdr:rowOff>876300</xdr:rowOff>
    </xdr:from>
    <xdr:to>
      <xdr:col>14</xdr:col>
      <xdr:colOff>2758684</xdr:colOff>
      <xdr:row>2</xdr:row>
      <xdr:rowOff>3886200</xdr:rowOff>
    </xdr:to>
    <xdr:pic>
      <xdr:nvPicPr>
        <xdr:cNvPr id="5" name="Imagen 4">
          <a:extLst>
            <a:ext uri="{FF2B5EF4-FFF2-40B4-BE49-F238E27FC236}">
              <a16:creationId xmlns:a16="http://schemas.microsoft.com/office/drawing/2014/main" id="{757FC9B6-4106-C103-124B-271715CE0FA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28079699" y="1790700"/>
          <a:ext cx="9569695" cy="3009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854529</xdr:colOff>
      <xdr:row>0</xdr:row>
      <xdr:rowOff>0</xdr:rowOff>
    </xdr:from>
    <xdr:to>
      <xdr:col>14</xdr:col>
      <xdr:colOff>55154</xdr:colOff>
      <xdr:row>0</xdr:row>
      <xdr:rowOff>934447</xdr:rowOff>
    </xdr:to>
    <xdr:pic>
      <xdr:nvPicPr>
        <xdr:cNvPr id="2" name="Imagen 1" descr="Texto&#10;&#10;Descripción generada automáticamente">
          <a:extLst>
            <a:ext uri="{FF2B5EF4-FFF2-40B4-BE49-F238E27FC236}">
              <a16:creationId xmlns:a16="http://schemas.microsoft.com/office/drawing/2014/main" id="{6CC73148-6BCB-42C4-BCFA-4F1DC25468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02749" y="0"/>
          <a:ext cx="5060405" cy="934447"/>
        </a:xfrm>
        <a:prstGeom prst="rect">
          <a:avLst/>
        </a:prstGeom>
      </xdr:spPr>
    </xdr:pic>
    <xdr:clientData/>
  </xdr:twoCellAnchor>
  <xdr:twoCellAnchor editAs="oneCell">
    <xdr:from>
      <xdr:col>3</xdr:col>
      <xdr:colOff>743562</xdr:colOff>
      <xdr:row>0</xdr:row>
      <xdr:rowOff>38025</xdr:rowOff>
    </xdr:from>
    <xdr:to>
      <xdr:col>4</xdr:col>
      <xdr:colOff>1734246</xdr:colOff>
      <xdr:row>0</xdr:row>
      <xdr:rowOff>1006926</xdr:rowOff>
    </xdr:to>
    <xdr:pic>
      <xdr:nvPicPr>
        <xdr:cNvPr id="3" name="Imagen 2">
          <a:extLst>
            <a:ext uri="{FF2B5EF4-FFF2-40B4-BE49-F238E27FC236}">
              <a16:creationId xmlns:a16="http://schemas.microsoft.com/office/drawing/2014/main" id="{3BD569AC-E3C0-47C3-8171-9F6AAA218F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6123282" y="38025"/>
          <a:ext cx="2994744" cy="96890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1EC5-834E-4322-9EE2-7CE8676C9502}">
  <dimension ref="A2:BR66"/>
  <sheetViews>
    <sheetView topLeftCell="P11" zoomScale="20" zoomScaleNormal="20" workbookViewId="0">
      <selection activeCell="AB15" sqref="AB15"/>
    </sheetView>
  </sheetViews>
  <sheetFormatPr baseColWidth="10" defaultColWidth="11.5546875" defaultRowHeight="36.6"/>
  <cols>
    <col min="1" max="1" width="88" style="3" customWidth="1"/>
    <col min="2" max="5" width="40.77734375" style="3" customWidth="1"/>
    <col min="6" max="6" width="43.77734375" style="3" customWidth="1"/>
    <col min="7" max="7" width="71.109375" style="3" customWidth="1"/>
    <col min="8" max="8" width="50.44140625" style="3" customWidth="1"/>
    <col min="9" max="9" width="35.77734375" style="3" customWidth="1"/>
    <col min="10" max="10" width="65.77734375" style="3" customWidth="1"/>
    <col min="11" max="11" width="59.21875" style="3" customWidth="1"/>
    <col min="12" max="12" width="45.5546875" style="3" customWidth="1"/>
    <col min="13" max="13" width="34.44140625" style="3" customWidth="1"/>
    <col min="14" max="14" width="50.21875" style="3" customWidth="1"/>
    <col min="15" max="15" width="78.77734375" style="3" customWidth="1"/>
    <col min="16" max="16" width="61.109375" style="3" customWidth="1"/>
    <col min="17" max="17" width="50.44140625" style="3" customWidth="1"/>
    <col min="18" max="18" width="47.33203125" style="3" customWidth="1"/>
    <col min="19" max="19" width="45" style="3" customWidth="1"/>
    <col min="20" max="20" width="46.109375" style="3" customWidth="1"/>
    <col min="21" max="21" width="54.44140625" style="3" customWidth="1"/>
    <col min="22" max="22" width="27" style="3" customWidth="1"/>
    <col min="23" max="27" width="53.44140625" style="3" customWidth="1"/>
    <col min="28" max="28" width="69.33203125" style="3" customWidth="1"/>
    <col min="29" max="29" width="69" style="3" customWidth="1"/>
    <col min="30" max="30" width="255.5546875" style="3" customWidth="1"/>
    <col min="31" max="16384" width="11.5546875" style="3"/>
  </cols>
  <sheetData>
    <row r="2" spans="1:30">
      <c r="F2" s="114"/>
      <c r="G2" s="114"/>
      <c r="H2" s="114"/>
      <c r="I2" s="114"/>
      <c r="J2" s="114"/>
      <c r="K2" s="114"/>
      <c r="L2" s="114"/>
      <c r="M2" s="114"/>
      <c r="N2" s="114"/>
      <c r="O2" s="114"/>
      <c r="P2" s="114"/>
      <c r="Q2" s="114"/>
      <c r="R2" s="114"/>
      <c r="S2" s="114"/>
      <c r="T2" s="114"/>
      <c r="U2" s="114"/>
      <c r="V2" s="114"/>
    </row>
    <row r="3" spans="1:30" ht="409.6" customHeight="1">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row>
    <row r="4" spans="1:30" ht="409.6" customHeight="1">
      <c r="F4" s="123" t="s">
        <v>130</v>
      </c>
      <c r="G4" s="123"/>
      <c r="H4" s="123"/>
      <c r="I4" s="123"/>
      <c r="J4" s="123"/>
      <c r="K4" s="123"/>
      <c r="L4" s="123"/>
      <c r="M4" s="123"/>
      <c r="N4" s="123"/>
      <c r="O4" s="123"/>
      <c r="P4" s="123"/>
      <c r="Q4" s="123"/>
      <c r="R4" s="123"/>
      <c r="S4" s="123"/>
      <c r="T4" s="123"/>
      <c r="U4" s="123"/>
      <c r="V4" s="123"/>
      <c r="W4" s="123"/>
      <c r="X4" s="123"/>
      <c r="Y4" s="123"/>
      <c r="Z4" s="123"/>
      <c r="AA4" s="123"/>
      <c r="AB4" s="123"/>
      <c r="AC4" s="123"/>
      <c r="AD4" s="123"/>
    </row>
    <row r="5" spans="1:30" s="4" customFormat="1" ht="100.05" customHeight="1">
      <c r="A5" s="110" t="s">
        <v>73</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row>
    <row r="6" spans="1:30" s="4" customFormat="1" ht="100.05" customHeight="1">
      <c r="A6" s="110" t="s">
        <v>74</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1:30" s="4" customFormat="1" ht="100.05" customHeight="1" thickBot="1">
      <c r="A7" s="110" t="s">
        <v>75</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row>
    <row r="8" spans="1:30" ht="207.6" customHeight="1" thickBot="1">
      <c r="A8" s="111" t="s">
        <v>72</v>
      </c>
      <c r="B8" s="112"/>
      <c r="C8" s="113" t="s">
        <v>67</v>
      </c>
      <c r="D8" s="113"/>
      <c r="E8" s="113"/>
      <c r="F8" s="116" t="s">
        <v>60</v>
      </c>
      <c r="G8" s="116"/>
      <c r="H8" s="116"/>
      <c r="I8" s="116"/>
      <c r="J8" s="116"/>
      <c r="K8" s="116"/>
      <c r="L8" s="116"/>
      <c r="M8" s="116"/>
      <c r="N8" s="116"/>
      <c r="O8" s="15" t="s">
        <v>34</v>
      </c>
      <c r="P8" s="117" t="s">
        <v>35</v>
      </c>
      <c r="Q8" s="117"/>
      <c r="R8" s="117"/>
      <c r="S8" s="117"/>
      <c r="T8" s="117"/>
      <c r="U8" s="117"/>
      <c r="V8" s="117"/>
      <c r="W8" s="117"/>
      <c r="X8" s="117"/>
      <c r="Y8" s="117"/>
      <c r="Z8" s="117"/>
      <c r="AA8" s="117"/>
      <c r="AB8" s="117"/>
      <c r="AC8" s="117"/>
      <c r="AD8" s="117"/>
    </row>
    <row r="9" spans="1:30" ht="37.799999999999997" customHeight="1" thickTop="1" thickBot="1">
      <c r="A9" s="108" t="s">
        <v>68</v>
      </c>
      <c r="B9" s="108" t="s">
        <v>69</v>
      </c>
      <c r="C9" s="108" t="s">
        <v>42</v>
      </c>
      <c r="D9" s="108" t="s">
        <v>70</v>
      </c>
      <c r="E9" s="108" t="s">
        <v>71</v>
      </c>
      <c r="F9" s="108" t="s">
        <v>38</v>
      </c>
      <c r="G9" s="108" t="s">
        <v>39</v>
      </c>
      <c r="H9" s="108" t="s">
        <v>36</v>
      </c>
      <c r="I9" s="108" t="s">
        <v>40</v>
      </c>
      <c r="J9" s="108" t="s">
        <v>41</v>
      </c>
      <c r="K9" s="108" t="s">
        <v>42</v>
      </c>
      <c r="L9" s="108" t="s">
        <v>43</v>
      </c>
      <c r="M9" s="108" t="s">
        <v>37</v>
      </c>
      <c r="N9" s="108" t="s">
        <v>44</v>
      </c>
      <c r="O9" s="108" t="s">
        <v>45</v>
      </c>
      <c r="P9" s="118"/>
      <c r="Q9" s="118"/>
      <c r="R9" s="118"/>
      <c r="S9" s="118"/>
      <c r="T9" s="118"/>
      <c r="U9" s="118"/>
      <c r="V9" s="118"/>
      <c r="W9" s="118"/>
      <c r="X9" s="118"/>
      <c r="Y9" s="118"/>
      <c r="Z9" s="118"/>
      <c r="AA9" s="118"/>
      <c r="AB9" s="118"/>
      <c r="AC9" s="118"/>
      <c r="AD9" s="118"/>
    </row>
    <row r="10" spans="1:30" ht="150.6" customHeight="1" thickTop="1">
      <c r="A10" s="109"/>
      <c r="B10" s="109"/>
      <c r="C10" s="109"/>
      <c r="D10" s="109"/>
      <c r="E10" s="109"/>
      <c r="F10" s="109"/>
      <c r="G10" s="109"/>
      <c r="H10" s="109"/>
      <c r="I10" s="109"/>
      <c r="J10" s="109"/>
      <c r="K10" s="109"/>
      <c r="L10" s="109"/>
      <c r="M10" s="109"/>
      <c r="N10" s="109"/>
      <c r="O10" s="109"/>
      <c r="P10" s="119" t="s">
        <v>46</v>
      </c>
      <c r="Q10" s="119" t="s">
        <v>47</v>
      </c>
      <c r="R10" s="121" t="s">
        <v>48</v>
      </c>
      <c r="S10" s="122"/>
      <c r="T10" s="6" t="s">
        <v>49</v>
      </c>
      <c r="U10" s="119" t="s">
        <v>50</v>
      </c>
      <c r="V10" s="119" t="s">
        <v>51</v>
      </c>
      <c r="W10" s="126" t="s">
        <v>61</v>
      </c>
      <c r="X10" s="126" t="s">
        <v>141</v>
      </c>
      <c r="Y10" s="131"/>
      <c r="Z10" s="131"/>
      <c r="AA10" s="129"/>
      <c r="AB10" s="126" t="s">
        <v>52</v>
      </c>
      <c r="AC10" s="129"/>
      <c r="AD10" s="119" t="s">
        <v>53</v>
      </c>
    </row>
    <row r="11" spans="1:30" ht="127.8" customHeight="1" thickBot="1">
      <c r="A11" s="109"/>
      <c r="B11" s="109"/>
      <c r="C11" s="109"/>
      <c r="D11" s="109"/>
      <c r="E11" s="109"/>
      <c r="F11" s="109"/>
      <c r="G11" s="109"/>
      <c r="H11" s="109"/>
      <c r="I11" s="109"/>
      <c r="J11" s="109"/>
      <c r="K11" s="109"/>
      <c r="L11" s="109"/>
      <c r="M11" s="109"/>
      <c r="N11" s="109"/>
      <c r="O11" s="109"/>
      <c r="P11" s="120"/>
      <c r="Q11" s="120"/>
      <c r="R11" s="120" t="s">
        <v>54</v>
      </c>
      <c r="S11" s="120" t="s">
        <v>55</v>
      </c>
      <c r="T11" s="120" t="s">
        <v>56</v>
      </c>
      <c r="U11" s="120"/>
      <c r="V11" s="120"/>
      <c r="W11" s="127"/>
      <c r="X11" s="127"/>
      <c r="Y11" s="132"/>
      <c r="Z11" s="132"/>
      <c r="AA11" s="133"/>
      <c r="AB11" s="128"/>
      <c r="AC11" s="130"/>
      <c r="AD11" s="120"/>
    </row>
    <row r="12" spans="1:30" ht="37.799999999999997" thickTop="1" thickBot="1">
      <c r="A12" s="109"/>
      <c r="B12" s="109"/>
      <c r="C12" s="109"/>
      <c r="D12" s="109"/>
      <c r="E12" s="109"/>
      <c r="F12" s="109"/>
      <c r="G12" s="109"/>
      <c r="H12" s="109"/>
      <c r="I12" s="109"/>
      <c r="J12" s="134"/>
      <c r="K12" s="109"/>
      <c r="L12" s="109"/>
      <c r="M12" s="109"/>
      <c r="N12" s="134"/>
      <c r="O12" s="109"/>
      <c r="P12" s="120"/>
      <c r="Q12" s="120"/>
      <c r="R12" s="120"/>
      <c r="S12" s="120"/>
      <c r="T12" s="120"/>
      <c r="U12" s="120"/>
      <c r="V12" s="120"/>
      <c r="W12" s="128"/>
      <c r="X12" s="79"/>
      <c r="Y12" s="79"/>
      <c r="Z12" s="79"/>
      <c r="AA12" s="79"/>
      <c r="AB12" s="119" t="s">
        <v>57</v>
      </c>
      <c r="AC12" s="120" t="s">
        <v>58</v>
      </c>
      <c r="AD12" s="120"/>
    </row>
    <row r="13" spans="1:30" ht="187.8" customHeight="1" thickTop="1" thickBot="1">
      <c r="A13" s="109"/>
      <c r="B13" s="109"/>
      <c r="C13" s="109"/>
      <c r="D13" s="109"/>
      <c r="E13" s="109"/>
      <c r="F13" s="109"/>
      <c r="G13" s="109"/>
      <c r="H13" s="109"/>
      <c r="I13" s="109"/>
      <c r="J13" s="14">
        <v>2025</v>
      </c>
      <c r="K13" s="109"/>
      <c r="L13" s="109"/>
      <c r="M13" s="109"/>
      <c r="N13" s="14">
        <v>2025</v>
      </c>
      <c r="O13" s="109"/>
      <c r="P13" s="120"/>
      <c r="Q13" s="120"/>
      <c r="R13" s="120"/>
      <c r="S13" s="120"/>
      <c r="T13" s="120"/>
      <c r="U13" s="120">
        <v>2017</v>
      </c>
      <c r="V13" s="120">
        <v>2019</v>
      </c>
      <c r="W13" s="7">
        <v>2025</v>
      </c>
      <c r="X13" s="80" t="s">
        <v>138</v>
      </c>
      <c r="Y13" s="81" t="s">
        <v>139</v>
      </c>
      <c r="Z13" s="82" t="s">
        <v>140</v>
      </c>
      <c r="AA13" s="83" t="s">
        <v>114</v>
      </c>
      <c r="AB13" s="124"/>
      <c r="AC13" s="125" t="s">
        <v>59</v>
      </c>
      <c r="AD13" s="120"/>
    </row>
    <row r="14" spans="1:30" ht="409.2" customHeight="1">
      <c r="A14" s="90" t="s">
        <v>109</v>
      </c>
      <c r="B14" s="99" t="s">
        <v>108</v>
      </c>
      <c r="C14" s="96" t="s">
        <v>78</v>
      </c>
      <c r="D14" s="96" t="s">
        <v>79</v>
      </c>
      <c r="E14" s="96" t="s">
        <v>77</v>
      </c>
      <c r="F14" s="93" t="s">
        <v>76</v>
      </c>
      <c r="G14" s="105" t="s">
        <v>80</v>
      </c>
      <c r="H14" s="102" t="s">
        <v>76</v>
      </c>
      <c r="I14" s="102" t="s">
        <v>76</v>
      </c>
      <c r="J14" s="102" t="s">
        <v>76</v>
      </c>
      <c r="K14" s="102" t="s">
        <v>76</v>
      </c>
      <c r="L14" s="102" t="s">
        <v>76</v>
      </c>
      <c r="M14" s="102" t="s">
        <v>76</v>
      </c>
      <c r="N14" s="102" t="s">
        <v>76</v>
      </c>
      <c r="O14" s="102" t="s">
        <v>76</v>
      </c>
      <c r="P14" s="102" t="s">
        <v>81</v>
      </c>
      <c r="Q14" s="105" t="s">
        <v>82</v>
      </c>
      <c r="R14" s="105" t="s">
        <v>83</v>
      </c>
      <c r="S14" s="105">
        <v>6994</v>
      </c>
      <c r="T14" s="105" t="s">
        <v>84</v>
      </c>
      <c r="U14" s="18" t="s">
        <v>85</v>
      </c>
      <c r="V14" s="17">
        <v>168</v>
      </c>
      <c r="W14" s="17">
        <v>12</v>
      </c>
      <c r="X14" s="17">
        <v>71</v>
      </c>
      <c r="Y14" s="59">
        <v>1</v>
      </c>
      <c r="Z14" s="17" t="s">
        <v>142</v>
      </c>
      <c r="AA14" s="85">
        <v>954.94</v>
      </c>
      <c r="AB14" s="86">
        <v>1067.05</v>
      </c>
      <c r="AC14" s="105" t="s">
        <v>113</v>
      </c>
      <c r="AD14" s="16" t="s">
        <v>148</v>
      </c>
    </row>
    <row r="15" spans="1:30" ht="313.8">
      <c r="A15" s="91"/>
      <c r="B15" s="100"/>
      <c r="C15" s="97"/>
      <c r="D15" s="97"/>
      <c r="E15" s="97"/>
      <c r="F15" s="94"/>
      <c r="G15" s="106"/>
      <c r="H15" s="103"/>
      <c r="I15" s="103"/>
      <c r="J15" s="103"/>
      <c r="K15" s="103"/>
      <c r="L15" s="103"/>
      <c r="M15" s="103"/>
      <c r="N15" s="103"/>
      <c r="O15" s="103"/>
      <c r="P15" s="103"/>
      <c r="Q15" s="106"/>
      <c r="R15" s="106"/>
      <c r="S15" s="106"/>
      <c r="T15" s="106"/>
      <c r="U15" s="18" t="s">
        <v>86</v>
      </c>
      <c r="V15" s="17">
        <v>157</v>
      </c>
      <c r="W15" s="17">
        <v>59</v>
      </c>
      <c r="X15" s="84">
        <v>5</v>
      </c>
      <c r="Y15" s="59">
        <v>0.08</v>
      </c>
      <c r="Z15" s="17" t="s">
        <v>147</v>
      </c>
      <c r="AA15" s="85">
        <v>954.94</v>
      </c>
      <c r="AB15" s="86">
        <v>1067.05</v>
      </c>
      <c r="AC15" s="106"/>
      <c r="AD15" s="16" t="s">
        <v>149</v>
      </c>
    </row>
    <row r="16" spans="1:30" ht="313.8">
      <c r="A16" s="92"/>
      <c r="B16" s="101"/>
      <c r="C16" s="98"/>
      <c r="D16" s="98"/>
      <c r="E16" s="98"/>
      <c r="F16" s="95"/>
      <c r="G16" s="107"/>
      <c r="H16" s="104"/>
      <c r="I16" s="104"/>
      <c r="J16" s="104"/>
      <c r="K16" s="104"/>
      <c r="L16" s="104"/>
      <c r="M16" s="104"/>
      <c r="N16" s="104"/>
      <c r="O16" s="104"/>
      <c r="P16" s="104"/>
      <c r="Q16" s="107"/>
      <c r="R16" s="107"/>
      <c r="S16" s="107"/>
      <c r="T16" s="107"/>
      <c r="U16" s="18" t="s">
        <v>110</v>
      </c>
      <c r="V16" s="17">
        <v>60</v>
      </c>
      <c r="W16" s="17">
        <v>60</v>
      </c>
      <c r="X16" s="17">
        <v>44</v>
      </c>
      <c r="Y16" s="59">
        <v>1</v>
      </c>
      <c r="Z16" s="17" t="s">
        <v>142</v>
      </c>
      <c r="AA16" s="85">
        <v>666.93</v>
      </c>
      <c r="AB16" s="86">
        <v>738.25</v>
      </c>
      <c r="AC16" s="107"/>
      <c r="AD16" s="16" t="s">
        <v>148</v>
      </c>
    </row>
    <row r="17" spans="27:70">
      <c r="AA17" s="55">
        <f>SUM(AA14:AA16)</f>
        <v>2576.81</v>
      </c>
      <c r="AB17" s="55">
        <f>SUM(AB14:AB16)</f>
        <v>2872.35</v>
      </c>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row>
    <row r="18" spans="27:70">
      <c r="AA18" s="78"/>
      <c r="AB18" s="55"/>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row>
    <row r="19" spans="27:70">
      <c r="AA19" s="55"/>
      <c r="AB19" s="55"/>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row>
    <row r="20" spans="27:70">
      <c r="AA20" s="55"/>
      <c r="AB20" s="55"/>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row>
    <row r="21" spans="27:70">
      <c r="AA21" s="55"/>
      <c r="AB21" s="55"/>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row>
    <row r="22" spans="27:70">
      <c r="AA22" s="55"/>
      <c r="AB22" s="55"/>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row>
    <row r="23" spans="27:70">
      <c r="AA23" s="55"/>
      <c r="AB23" s="55"/>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row>
    <row r="24" spans="27:70">
      <c r="AA24" s="55"/>
      <c r="AB24" s="55"/>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row>
    <row r="25" spans="27:70">
      <c r="AA25" s="55"/>
      <c r="AB25" s="55"/>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row>
    <row r="26" spans="27:70">
      <c r="AA26" s="55"/>
      <c r="AB26" s="55"/>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row>
    <row r="27" spans="27:70">
      <c r="AA27" s="55"/>
      <c r="AB27" s="55"/>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row>
    <row r="28" spans="27:70">
      <c r="AA28" s="55"/>
      <c r="AB28" s="55"/>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row>
    <row r="29" spans="27:70">
      <c r="AA29" s="55"/>
      <c r="AB29" s="55"/>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row>
    <row r="30" spans="27:70">
      <c r="AA30" s="55"/>
      <c r="AB30" s="55"/>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row>
    <row r="31" spans="27:70">
      <c r="AA31" s="55"/>
      <c r="AB31" s="55"/>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row>
    <row r="32" spans="27:70">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row>
    <row r="33" spans="24:70" hidden="1">
      <c r="X33" s="67"/>
      <c r="Y33" s="67"/>
      <c r="Z33" s="87" t="s">
        <v>145</v>
      </c>
      <c r="AA33" s="87"/>
      <c r="AB33" s="67"/>
      <c r="AC33" s="75"/>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row>
    <row r="34" spans="24:70" hidden="1">
      <c r="X34" s="67"/>
      <c r="Y34" s="76" t="s">
        <v>111</v>
      </c>
      <c r="Z34" s="63">
        <v>7546005021</v>
      </c>
      <c r="AA34" s="64">
        <f>+Z34/Z36</f>
        <v>0.74117797764064641</v>
      </c>
      <c r="AB34" s="67" t="s">
        <v>133</v>
      </c>
      <c r="AC34" s="75"/>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row>
    <row r="35" spans="24:70" hidden="1">
      <c r="X35" s="67"/>
      <c r="Y35" s="76" t="s">
        <v>112</v>
      </c>
      <c r="Z35" s="63">
        <v>2635092163</v>
      </c>
      <c r="AA35" s="64">
        <f>+Z35/Z36</f>
        <v>0.25882202235935359</v>
      </c>
      <c r="AB35" s="67" t="s">
        <v>134</v>
      </c>
      <c r="AC35" s="75"/>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row>
    <row r="36" spans="24:70" hidden="1">
      <c r="X36" s="67"/>
      <c r="Y36" s="67"/>
      <c r="Z36" s="65">
        <f>SUM(Z34:Z35)</f>
        <v>10181097184</v>
      </c>
      <c r="AA36" s="66">
        <f>SUM(AA34:AA35)</f>
        <v>1</v>
      </c>
      <c r="AB36" s="67"/>
      <c r="AC36" s="75"/>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row>
    <row r="37" spans="24:70" hidden="1">
      <c r="X37" s="67"/>
      <c r="Y37" s="67"/>
      <c r="Z37" s="67"/>
      <c r="AA37" s="67"/>
      <c r="AB37" s="67"/>
      <c r="AC37" s="75"/>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row>
    <row r="38" spans="24:70" hidden="1">
      <c r="X38" s="67"/>
      <c r="Y38" s="67"/>
      <c r="Z38" s="88" t="s">
        <v>146</v>
      </c>
      <c r="AA38" s="88"/>
      <c r="AB38" s="67"/>
      <c r="AC38" s="75"/>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row>
    <row r="39" spans="24:70" hidden="1">
      <c r="X39" s="67"/>
      <c r="Y39" s="68" t="s">
        <v>63</v>
      </c>
      <c r="Z39" s="63">
        <v>2852358677</v>
      </c>
      <c r="AA39" s="77">
        <f>+AA40+AA41</f>
        <v>1</v>
      </c>
      <c r="AB39" s="67"/>
      <c r="AC39" s="75"/>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row>
    <row r="40" spans="24:70" hidden="1">
      <c r="X40" s="67"/>
      <c r="Y40" s="68" t="s">
        <v>135</v>
      </c>
      <c r="Z40" s="63">
        <v>2576805739.5</v>
      </c>
      <c r="AA40" s="77">
        <f>+Z40/Z39</f>
        <v>0.90339470988627002</v>
      </c>
      <c r="AB40" s="67"/>
      <c r="AC40" s="75"/>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row>
    <row r="41" spans="24:70" hidden="1">
      <c r="X41" s="67"/>
      <c r="Y41" s="67"/>
      <c r="Z41" s="63">
        <f>+Z39-Z40</f>
        <v>275552937.5</v>
      </c>
      <c r="AA41" s="77">
        <f>+Z41/Z39</f>
        <v>9.6605290113729966E-2</v>
      </c>
      <c r="AB41" s="67"/>
      <c r="AC41" s="75"/>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row>
    <row r="42" spans="24:70" hidden="1">
      <c r="X42" s="67"/>
      <c r="Y42" s="67"/>
      <c r="Z42" s="69"/>
      <c r="AA42" s="70"/>
      <c r="AB42" s="67"/>
      <c r="AC42" s="75"/>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row>
    <row r="43" spans="24:70" hidden="1">
      <c r="X43" s="67"/>
      <c r="Y43" s="67"/>
      <c r="Z43" s="71" t="s">
        <v>131</v>
      </c>
      <c r="AA43" s="72" t="s">
        <v>63</v>
      </c>
      <c r="AB43" s="67"/>
      <c r="AC43" s="75"/>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row>
    <row r="44" spans="24:70" hidden="1">
      <c r="X44" s="89" t="s">
        <v>136</v>
      </c>
      <c r="Y44" s="89"/>
      <c r="Z44" s="63">
        <f>(Z40*AA34)/2</f>
        <v>954935833.38771021</v>
      </c>
      <c r="AA44" s="63">
        <f>(Z39*AA34)/2</f>
        <v>1057052717.8623049</v>
      </c>
      <c r="AB44" s="69">
        <f>+AA44/1000000</f>
        <v>1057.0527178623049</v>
      </c>
      <c r="AC44" s="69">
        <f>+Z44/1000000</f>
        <v>954.9358333877102</v>
      </c>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row>
    <row r="45" spans="24:70" hidden="1">
      <c r="X45" s="89" t="s">
        <v>86</v>
      </c>
      <c r="Y45" s="89"/>
      <c r="Z45" s="63">
        <f>(Z40*AA34)/2</f>
        <v>954935833.38771021</v>
      </c>
      <c r="AA45" s="63">
        <f>(Z39*AA34)/2</f>
        <v>1057052717.8623049</v>
      </c>
      <c r="AB45" s="69">
        <f>+AA45/1000000</f>
        <v>1057.0527178623049</v>
      </c>
      <c r="AC45" s="69">
        <f>+Z45/1000000</f>
        <v>954.9358333877102</v>
      </c>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row>
    <row r="46" spans="24:70" hidden="1">
      <c r="X46" s="89" t="s">
        <v>137</v>
      </c>
      <c r="Y46" s="89"/>
      <c r="Z46" s="63">
        <f>+Z40*AA35</f>
        <v>666934072.72457969</v>
      </c>
      <c r="AA46" s="63">
        <f>(Z39*AA35)</f>
        <v>738253241.27539027</v>
      </c>
      <c r="AB46" s="69">
        <f>+AA46/1000000</f>
        <v>738.25324127539022</v>
      </c>
      <c r="AC46" s="69">
        <f>+Z46/1000000</f>
        <v>666.93407272457966</v>
      </c>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row>
    <row r="47" spans="24:70" hidden="1">
      <c r="X47" s="67"/>
      <c r="Y47" s="67"/>
      <c r="Z47" s="73">
        <f>SUM(Z44:Z46)</f>
        <v>2576805739.5</v>
      </c>
      <c r="AA47" s="73">
        <f>SUM(AA44:AA46)</f>
        <v>2852358677</v>
      </c>
      <c r="AB47" s="69">
        <f>+AA47/1000000</f>
        <v>2852.3586770000002</v>
      </c>
      <c r="AC47" s="69">
        <f>+Z47/1000000</f>
        <v>2576.8057395000001</v>
      </c>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row>
    <row r="48" spans="24:70" hidden="1">
      <c r="X48" s="67"/>
      <c r="Y48" s="67"/>
      <c r="Z48" s="67"/>
      <c r="AA48" s="67"/>
      <c r="AB48" s="67"/>
      <c r="AC48" s="75"/>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row>
    <row r="49" spans="24:70" hidden="1">
      <c r="X49" s="67"/>
      <c r="Y49" s="67"/>
      <c r="Z49" s="74">
        <f>+Z47-Z40</f>
        <v>0</v>
      </c>
      <c r="AA49" s="74">
        <f>+AA47-Z39</f>
        <v>0</v>
      </c>
      <c r="AB49" s="67"/>
      <c r="AC49" s="75"/>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row>
    <row r="50" spans="24:70">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row>
    <row r="51" spans="24:70">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24:70">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24:70">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row>
    <row r="54" spans="24:70">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row>
    <row r="55" spans="24:70">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row>
    <row r="56" spans="24:70">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row>
    <row r="57" spans="24:70">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row>
    <row r="58" spans="24:70">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row>
    <row r="59" spans="24:70">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row>
    <row r="60" spans="24:70">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row>
    <row r="61" spans="24:70">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row>
    <row r="62" spans="24:70">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row>
    <row r="63" spans="24:70">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row>
    <row r="64" spans="24:70">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row>
    <row r="65" spans="30:70">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row>
    <row r="66" spans="30:70">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row>
  </sheetData>
  <mergeCells count="65">
    <mergeCell ref="I9:I13"/>
    <mergeCell ref="J9:J12"/>
    <mergeCell ref="K9:K13"/>
    <mergeCell ref="L9:L13"/>
    <mergeCell ref="N9:N12"/>
    <mergeCell ref="T11:T13"/>
    <mergeCell ref="AB12:AB13"/>
    <mergeCell ref="AC12:AC13"/>
    <mergeCell ref="U10:U13"/>
    <mergeCell ref="V10:V13"/>
    <mergeCell ref="W10:W12"/>
    <mergeCell ref="AB10:AC11"/>
    <mergeCell ref="X10:AA11"/>
    <mergeCell ref="F2:V2"/>
    <mergeCell ref="F3:AD3"/>
    <mergeCell ref="M9:M13"/>
    <mergeCell ref="G9:G13"/>
    <mergeCell ref="F8:N8"/>
    <mergeCell ref="P8:AD9"/>
    <mergeCell ref="F9:F13"/>
    <mergeCell ref="O9:O13"/>
    <mergeCell ref="P10:P13"/>
    <mergeCell ref="Q10:Q13"/>
    <mergeCell ref="R10:S10"/>
    <mergeCell ref="H9:H13"/>
    <mergeCell ref="F4:AD4"/>
    <mergeCell ref="AD10:AD13"/>
    <mergeCell ref="R11:R13"/>
    <mergeCell ref="S11:S13"/>
    <mergeCell ref="A5:AD5"/>
    <mergeCell ref="A6:AD6"/>
    <mergeCell ref="A7:AD7"/>
    <mergeCell ref="A8:B8"/>
    <mergeCell ref="C8:E8"/>
    <mergeCell ref="E9:E13"/>
    <mergeCell ref="A9:A13"/>
    <mergeCell ref="B9:B13"/>
    <mergeCell ref="C9:C13"/>
    <mergeCell ref="D9:D13"/>
    <mergeCell ref="AC14:AC16"/>
    <mergeCell ref="T14:T16"/>
    <mergeCell ref="S14:S16"/>
    <mergeCell ref="R14:R16"/>
    <mergeCell ref="Q14:Q16"/>
    <mergeCell ref="P14:P16"/>
    <mergeCell ref="O14:O16"/>
    <mergeCell ref="N14:N16"/>
    <mergeCell ref="M14:M16"/>
    <mergeCell ref="L14:L16"/>
    <mergeCell ref="K14:K16"/>
    <mergeCell ref="J14:J16"/>
    <mergeCell ref="I14:I16"/>
    <mergeCell ref="H14:H16"/>
    <mergeCell ref="G14:G16"/>
    <mergeCell ref="A14:A16"/>
    <mergeCell ref="F14:F16"/>
    <mergeCell ref="E14:E16"/>
    <mergeCell ref="D14:D16"/>
    <mergeCell ref="C14:C16"/>
    <mergeCell ref="B14:B16"/>
    <mergeCell ref="Z33:AA33"/>
    <mergeCell ref="Z38:AA38"/>
    <mergeCell ref="X44:Y44"/>
    <mergeCell ref="X45:Y45"/>
    <mergeCell ref="X46:Y46"/>
  </mergeCells>
  <pageMargins left="0.7" right="0.7" top="0.75" bottom="0.75" header="0.3" footer="0.3"/>
  <pageSetup scale="29" orientation="portrait" r:id="rId1"/>
  <colBreaks count="2" manualBreakCount="2">
    <brk id="5" max="1048575" man="1"/>
    <brk id="22"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CD13-8099-4C18-B981-332D06E44D40}">
  <dimension ref="A1:I39"/>
  <sheetViews>
    <sheetView showGridLines="0" zoomScale="80" zoomScaleNormal="80" workbookViewId="0">
      <selection activeCell="A22" sqref="A22"/>
    </sheetView>
  </sheetViews>
  <sheetFormatPr baseColWidth="10" defaultRowHeight="14.4"/>
  <cols>
    <col min="2" max="2" width="11.5546875" style="2"/>
    <col min="3" max="3" width="58.44140625" style="2" customWidth="1"/>
    <col min="8" max="8" width="7.21875" bestFit="1" customWidth="1"/>
    <col min="9" max="9" width="42.44140625" bestFit="1" customWidth="1"/>
  </cols>
  <sheetData>
    <row r="1" spans="1:9" ht="54.6" customHeight="1">
      <c r="A1" s="139" t="s">
        <v>15</v>
      </c>
      <c r="B1" s="139"/>
      <c r="C1" s="139"/>
    </row>
    <row r="2" spans="1:9" ht="15" thickBot="1">
      <c r="A2" s="19" t="s">
        <v>87</v>
      </c>
      <c r="G2" s="19" t="s">
        <v>88</v>
      </c>
      <c r="H2" s="2"/>
      <c r="I2" s="2"/>
    </row>
    <row r="3" spans="1:9" ht="15" thickBot="1">
      <c r="A3" s="140" t="s">
        <v>16</v>
      </c>
      <c r="B3" s="141"/>
      <c r="C3" s="32" t="s">
        <v>17</v>
      </c>
      <c r="G3" s="142" t="s">
        <v>16</v>
      </c>
      <c r="H3" s="143"/>
      <c r="I3" s="23" t="s">
        <v>17</v>
      </c>
    </row>
    <row r="4" spans="1:9" ht="22.2" thickBot="1">
      <c r="A4" s="135" t="s">
        <v>18</v>
      </c>
      <c r="B4" s="136"/>
      <c r="C4" s="24" t="s">
        <v>85</v>
      </c>
      <c r="G4" s="137" t="s">
        <v>18</v>
      </c>
      <c r="H4" s="138"/>
      <c r="I4" s="24" t="s">
        <v>86</v>
      </c>
    </row>
    <row r="5" spans="1:9" ht="130.19999999999999" thickBot="1">
      <c r="A5" s="135" t="s">
        <v>19</v>
      </c>
      <c r="B5" s="136"/>
      <c r="C5" s="24" t="s">
        <v>89</v>
      </c>
      <c r="G5" s="137" t="s">
        <v>19</v>
      </c>
      <c r="H5" s="138"/>
      <c r="I5" s="24" t="s">
        <v>89</v>
      </c>
    </row>
    <row r="6" spans="1:9" ht="15" customHeight="1" thickBot="1">
      <c r="A6" s="135" t="s">
        <v>20</v>
      </c>
      <c r="B6" s="136"/>
      <c r="C6" s="24" t="s">
        <v>90</v>
      </c>
      <c r="G6" s="137" t="s">
        <v>20</v>
      </c>
      <c r="H6" s="138"/>
      <c r="I6" s="24" t="s">
        <v>90</v>
      </c>
    </row>
    <row r="7" spans="1:9" ht="20.100000000000001" customHeight="1" thickBot="1">
      <c r="A7" s="135" t="s">
        <v>21</v>
      </c>
      <c r="B7" s="136"/>
      <c r="C7" s="25" t="s">
        <v>91</v>
      </c>
      <c r="G7" s="137" t="s">
        <v>21</v>
      </c>
      <c r="H7" s="138"/>
      <c r="I7" s="25" t="s">
        <v>91</v>
      </c>
    </row>
    <row r="8" spans="1:9" ht="15" customHeight="1" thickBot="1">
      <c r="A8" s="135" t="s">
        <v>22</v>
      </c>
      <c r="B8" s="136"/>
      <c r="C8" s="25" t="s">
        <v>92</v>
      </c>
      <c r="G8" s="137" t="s">
        <v>22</v>
      </c>
      <c r="H8" s="138"/>
      <c r="I8" s="25" t="s">
        <v>92</v>
      </c>
    </row>
    <row r="9" spans="1:9" ht="43.8" thickBot="1">
      <c r="A9" s="33" t="s">
        <v>23</v>
      </c>
      <c r="B9" s="34"/>
      <c r="C9" s="28" t="s">
        <v>93</v>
      </c>
      <c r="G9" s="26" t="s">
        <v>23</v>
      </c>
      <c r="H9" s="27"/>
      <c r="I9" s="28" t="s">
        <v>93</v>
      </c>
    </row>
    <row r="10" spans="1:9" ht="18.600000000000001" customHeight="1">
      <c r="A10" s="144" t="s">
        <v>24</v>
      </c>
      <c r="B10" s="35" t="s">
        <v>25</v>
      </c>
      <c r="C10" s="30" t="s">
        <v>94</v>
      </c>
      <c r="G10" s="146" t="s">
        <v>24</v>
      </c>
      <c r="H10" s="29" t="s">
        <v>25</v>
      </c>
      <c r="I10" s="30" t="s">
        <v>94</v>
      </c>
    </row>
    <row r="11" spans="1:9" ht="22.2" thickBot="1">
      <c r="A11" s="145"/>
      <c r="B11" s="25" t="s">
        <v>26</v>
      </c>
      <c r="C11" s="24" t="s">
        <v>95</v>
      </c>
      <c r="G11" s="147"/>
      <c r="H11" s="31" t="s">
        <v>26</v>
      </c>
      <c r="I11" s="24" t="s">
        <v>95</v>
      </c>
    </row>
    <row r="12" spans="1:9" ht="22.2" thickBot="1">
      <c r="A12" s="135" t="s">
        <v>27</v>
      </c>
      <c r="B12" s="136"/>
      <c r="C12" s="24" t="s">
        <v>96</v>
      </c>
      <c r="G12" s="137" t="s">
        <v>27</v>
      </c>
      <c r="H12" s="138"/>
      <c r="I12" s="24" t="s">
        <v>120</v>
      </c>
    </row>
    <row r="13" spans="1:9" ht="22.2" thickBot="1">
      <c r="A13" s="148" t="s">
        <v>28</v>
      </c>
      <c r="B13" s="149"/>
      <c r="C13" s="25" t="s">
        <v>97</v>
      </c>
      <c r="G13" s="150" t="s">
        <v>28</v>
      </c>
      <c r="H13" s="151"/>
      <c r="I13" s="25" t="s">
        <v>97</v>
      </c>
    </row>
    <row r="14" spans="1:9" ht="21.6">
      <c r="A14" s="154" t="s">
        <v>29</v>
      </c>
      <c r="B14" s="155"/>
      <c r="C14" s="28" t="s">
        <v>98</v>
      </c>
      <c r="G14" s="156" t="s">
        <v>29</v>
      </c>
      <c r="H14" s="157"/>
      <c r="I14" s="28" t="s">
        <v>98</v>
      </c>
    </row>
    <row r="15" spans="1:9" ht="15" customHeight="1" thickBot="1">
      <c r="A15" s="154" t="s">
        <v>30</v>
      </c>
      <c r="B15" s="155"/>
      <c r="C15" s="25" t="s">
        <v>99</v>
      </c>
      <c r="G15" s="156" t="s">
        <v>30</v>
      </c>
      <c r="H15" s="157"/>
      <c r="I15" s="25" t="s">
        <v>99</v>
      </c>
    </row>
    <row r="16" spans="1:9" ht="14.4" customHeight="1">
      <c r="A16" s="158" t="s">
        <v>31</v>
      </c>
      <c r="B16" s="159"/>
      <c r="C16" s="162" t="s">
        <v>100</v>
      </c>
      <c r="G16" s="164" t="s">
        <v>31</v>
      </c>
      <c r="H16" s="165"/>
      <c r="I16" s="162" t="s">
        <v>100</v>
      </c>
    </row>
    <row r="17" spans="1:9" ht="92.1" customHeight="1" thickBot="1">
      <c r="A17" s="160"/>
      <c r="B17" s="161"/>
      <c r="C17" s="163"/>
      <c r="G17" s="166"/>
      <c r="H17" s="167"/>
      <c r="I17" s="163"/>
    </row>
    <row r="18" spans="1:9" ht="15" customHeight="1" thickBot="1">
      <c r="A18" s="154" t="s">
        <v>32</v>
      </c>
      <c r="B18" s="155"/>
      <c r="C18" s="25" t="s">
        <v>101</v>
      </c>
      <c r="G18" s="156" t="s">
        <v>32</v>
      </c>
      <c r="H18" s="157"/>
      <c r="I18" s="25" t="s">
        <v>101</v>
      </c>
    </row>
    <row r="19" spans="1:9" ht="76.2" thickBot="1">
      <c r="A19" s="154" t="s">
        <v>33</v>
      </c>
      <c r="B19" s="155"/>
      <c r="C19" s="25" t="s">
        <v>102</v>
      </c>
      <c r="G19" s="156" t="s">
        <v>33</v>
      </c>
      <c r="H19" s="157"/>
      <c r="I19" s="25" t="s">
        <v>102</v>
      </c>
    </row>
    <row r="20" spans="1:9">
      <c r="A20" s="20"/>
    </row>
    <row r="22" spans="1:9" ht="15" thickBot="1">
      <c r="A22" s="21" t="s">
        <v>132</v>
      </c>
      <c r="B22" s="22"/>
      <c r="C22" s="22"/>
    </row>
    <row r="23" spans="1:9" ht="15" thickBot="1">
      <c r="A23" s="152" t="s">
        <v>16</v>
      </c>
      <c r="B23" s="153"/>
      <c r="C23" s="36" t="s">
        <v>17</v>
      </c>
    </row>
    <row r="24" spans="1:9" ht="15" thickBot="1">
      <c r="A24" s="170" t="s">
        <v>18</v>
      </c>
      <c r="B24" s="171"/>
      <c r="C24" s="37" t="s">
        <v>110</v>
      </c>
    </row>
    <row r="25" spans="1:9" ht="87" thickBot="1">
      <c r="A25" s="172" t="s">
        <v>19</v>
      </c>
      <c r="B25" s="173"/>
      <c r="C25" s="37" t="s">
        <v>89</v>
      </c>
    </row>
    <row r="26" spans="1:9" ht="15" thickBot="1">
      <c r="A26" s="170" t="s">
        <v>20</v>
      </c>
      <c r="B26" s="171"/>
      <c r="C26" s="37" t="s">
        <v>122</v>
      </c>
    </row>
    <row r="27" spans="1:9" ht="15" thickBot="1">
      <c r="A27" s="170" t="s">
        <v>21</v>
      </c>
      <c r="B27" s="171"/>
      <c r="C27" s="40" t="s">
        <v>91</v>
      </c>
    </row>
    <row r="28" spans="1:9" ht="15" thickBot="1">
      <c r="A28" s="170" t="s">
        <v>22</v>
      </c>
      <c r="B28" s="171"/>
      <c r="C28" s="40" t="s">
        <v>92</v>
      </c>
    </row>
    <row r="29" spans="1:9" ht="22.2" thickBot="1">
      <c r="A29" s="38" t="s">
        <v>23</v>
      </c>
      <c r="B29" s="39"/>
      <c r="C29" s="41" t="s">
        <v>125</v>
      </c>
    </row>
    <row r="30" spans="1:9">
      <c r="A30" s="174" t="s">
        <v>24</v>
      </c>
      <c r="B30" s="42" t="s">
        <v>25</v>
      </c>
      <c r="C30" s="43" t="s">
        <v>94</v>
      </c>
    </row>
    <row r="31" spans="1:9" ht="15" thickBot="1">
      <c r="A31" s="175"/>
      <c r="B31" s="44" t="s">
        <v>26</v>
      </c>
      <c r="C31" s="37" t="s">
        <v>95</v>
      </c>
    </row>
    <row r="32" spans="1:9" ht="15" thickBot="1">
      <c r="A32" s="170" t="s">
        <v>27</v>
      </c>
      <c r="B32" s="171"/>
      <c r="C32" s="37" t="s">
        <v>121</v>
      </c>
    </row>
    <row r="33" spans="1:3" ht="15" thickBot="1">
      <c r="A33" s="172" t="s">
        <v>28</v>
      </c>
      <c r="B33" s="173"/>
      <c r="C33" s="40" t="s">
        <v>110</v>
      </c>
    </row>
    <row r="34" spans="1:3" ht="21.6">
      <c r="A34" s="176" t="s">
        <v>29</v>
      </c>
      <c r="B34" s="176"/>
      <c r="C34" s="41" t="s">
        <v>98</v>
      </c>
    </row>
    <row r="35" spans="1:3" ht="15" thickBot="1">
      <c r="A35" s="176" t="s">
        <v>30</v>
      </c>
      <c r="B35" s="176"/>
      <c r="C35" s="40" t="s">
        <v>99</v>
      </c>
    </row>
    <row r="36" spans="1:3">
      <c r="A36" s="176" t="s">
        <v>31</v>
      </c>
      <c r="B36" s="176"/>
      <c r="C36" s="168" t="s">
        <v>100</v>
      </c>
    </row>
    <row r="37" spans="1:3" ht="15" thickBot="1">
      <c r="A37" s="176"/>
      <c r="B37" s="176"/>
      <c r="C37" s="169"/>
    </row>
    <row r="38" spans="1:3" ht="15" thickBot="1">
      <c r="A38" s="176" t="s">
        <v>32</v>
      </c>
      <c r="B38" s="176"/>
      <c r="C38" s="40" t="s">
        <v>101</v>
      </c>
    </row>
    <row r="39" spans="1:3" ht="65.400000000000006" thickBot="1">
      <c r="A39" s="176" t="s">
        <v>33</v>
      </c>
      <c r="B39" s="176"/>
      <c r="C39" s="40" t="s">
        <v>102</v>
      </c>
    </row>
  </sheetData>
  <mergeCells count="46">
    <mergeCell ref="A38:B38"/>
    <mergeCell ref="A39:B39"/>
    <mergeCell ref="A32:B32"/>
    <mergeCell ref="A33:B33"/>
    <mergeCell ref="A34:B34"/>
    <mergeCell ref="A35:B35"/>
    <mergeCell ref="A36:B37"/>
    <mergeCell ref="C36:C37"/>
    <mergeCell ref="A24:B24"/>
    <mergeCell ref="A25:B25"/>
    <mergeCell ref="A26:B26"/>
    <mergeCell ref="A27:B27"/>
    <mergeCell ref="A28:B28"/>
    <mergeCell ref="A30:A31"/>
    <mergeCell ref="I16:I17"/>
    <mergeCell ref="A18:B18"/>
    <mergeCell ref="G18:H18"/>
    <mergeCell ref="A19:B19"/>
    <mergeCell ref="G19:H19"/>
    <mergeCell ref="A23:B23"/>
    <mergeCell ref="A14:B14"/>
    <mergeCell ref="G14:H14"/>
    <mergeCell ref="A15:B15"/>
    <mergeCell ref="G15:H15"/>
    <mergeCell ref="A16:B17"/>
    <mergeCell ref="C16:C17"/>
    <mergeCell ref="G16:H17"/>
    <mergeCell ref="A10:A11"/>
    <mergeCell ref="G10:G11"/>
    <mergeCell ref="A12:B12"/>
    <mergeCell ref="G12:H12"/>
    <mergeCell ref="A13:B13"/>
    <mergeCell ref="G13:H13"/>
    <mergeCell ref="A6:B6"/>
    <mergeCell ref="G6:H6"/>
    <mergeCell ref="A7:B7"/>
    <mergeCell ref="G7:H7"/>
    <mergeCell ref="A8:B8"/>
    <mergeCell ref="G8:H8"/>
    <mergeCell ref="A5:B5"/>
    <mergeCell ref="G5:H5"/>
    <mergeCell ref="A1:C1"/>
    <mergeCell ref="A3:B3"/>
    <mergeCell ref="G3:H3"/>
    <mergeCell ref="A4:B4"/>
    <mergeCell ref="G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6D85-0155-4F2C-83F0-9887CD4E6C73}">
  <dimension ref="B1:M411"/>
  <sheetViews>
    <sheetView tabSelected="1" topLeftCell="A5" zoomScale="60" zoomScaleNormal="60" workbookViewId="0">
      <selection activeCell="B11" sqref="B11:D11"/>
    </sheetView>
  </sheetViews>
  <sheetFormatPr baseColWidth="10" defaultRowHeight="14.4"/>
  <cols>
    <col min="1" max="1" width="3.88671875" customWidth="1"/>
    <col min="2" max="2" width="43.21875" customWidth="1"/>
    <col min="3" max="3" width="31.33203125" customWidth="1"/>
    <col min="4" max="4" width="29.21875" customWidth="1"/>
    <col min="5" max="5" width="43.21875" customWidth="1"/>
    <col min="6" max="6" width="33.109375" customWidth="1"/>
    <col min="7" max="7" width="29.21875" customWidth="1"/>
    <col min="8" max="8" width="27.77734375" customWidth="1"/>
    <col min="9" max="9" width="27.6640625" customWidth="1"/>
    <col min="10" max="11" width="23.6640625" customWidth="1"/>
    <col min="12" max="12" width="23.77734375" customWidth="1"/>
    <col min="13" max="13" width="26.44140625" customWidth="1"/>
  </cols>
  <sheetData>
    <row r="1" spans="2:13" s="1" customFormat="1" ht="81.45" customHeight="1"/>
    <row r="2" spans="2:13" s="1" customFormat="1" ht="60" customHeight="1" thickBot="1">
      <c r="B2" s="179" t="s">
        <v>2</v>
      </c>
      <c r="C2" s="179"/>
      <c r="D2" s="179"/>
      <c r="E2" s="179"/>
      <c r="F2" s="179"/>
      <c r="G2" s="179"/>
      <c r="H2" s="179"/>
      <c r="I2" s="179"/>
      <c r="J2" s="179"/>
      <c r="K2" s="179"/>
      <c r="L2" s="179"/>
      <c r="M2" s="179"/>
    </row>
    <row r="3" spans="2:13" s="1" customFormat="1" ht="30" customHeight="1" thickBot="1">
      <c r="B3" s="180" t="s">
        <v>3</v>
      </c>
      <c r="C3" s="181"/>
      <c r="D3" s="181"/>
      <c r="E3" s="181"/>
      <c r="F3" s="181"/>
      <c r="G3" s="181"/>
      <c r="H3" s="181"/>
      <c r="I3" s="181"/>
      <c r="J3" s="181"/>
      <c r="K3" s="181"/>
      <c r="L3" s="181"/>
      <c r="M3" s="182"/>
    </row>
    <row r="4" spans="2:13" s="1" customFormat="1" ht="30" customHeight="1" thickBot="1">
      <c r="B4" s="183" t="s">
        <v>4</v>
      </c>
      <c r="C4" s="184"/>
      <c r="D4" s="184"/>
      <c r="E4" s="184"/>
      <c r="F4" s="184"/>
      <c r="G4" s="184"/>
      <c r="H4" s="184"/>
      <c r="I4" s="184"/>
      <c r="J4" s="184"/>
      <c r="K4" s="184"/>
      <c r="L4" s="184"/>
      <c r="M4" s="185"/>
    </row>
    <row r="5" spans="2:13" s="1" customFormat="1" ht="30" customHeight="1" thickBot="1">
      <c r="B5" s="180" t="s">
        <v>5</v>
      </c>
      <c r="C5" s="181"/>
      <c r="D5" s="181"/>
      <c r="E5" s="181"/>
      <c r="F5" s="181"/>
      <c r="G5" s="181"/>
      <c r="H5" s="181"/>
      <c r="I5" s="181"/>
      <c r="J5" s="181"/>
      <c r="K5" s="181"/>
      <c r="L5" s="181"/>
      <c r="M5" s="182"/>
    </row>
    <row r="6" spans="2:13" s="1" customFormat="1" ht="30" customHeight="1" thickBot="1">
      <c r="B6" s="186" t="s">
        <v>6</v>
      </c>
      <c r="C6" s="187"/>
      <c r="D6" s="187"/>
      <c r="E6" s="187"/>
      <c r="F6" s="187"/>
      <c r="G6" s="187"/>
      <c r="H6" s="187"/>
      <c r="I6" s="187"/>
      <c r="J6" s="187"/>
      <c r="K6" s="187"/>
      <c r="L6" s="187"/>
      <c r="M6" s="188"/>
    </row>
    <row r="7" spans="2:13" s="1" customFormat="1" ht="22.05" customHeight="1" thickBot="1">
      <c r="B7" s="177"/>
      <c r="C7" s="178"/>
      <c r="D7" s="178"/>
      <c r="E7" s="178"/>
      <c r="F7" s="178"/>
      <c r="G7" s="178"/>
      <c r="H7" s="178"/>
      <c r="I7" s="178"/>
      <c r="J7" s="178"/>
      <c r="K7" s="178"/>
      <c r="L7" s="178"/>
      <c r="M7" s="9"/>
    </row>
    <row r="8" spans="2:13" s="1" customFormat="1" ht="71.400000000000006" customHeight="1" thickBot="1">
      <c r="B8" s="192" t="s">
        <v>7</v>
      </c>
      <c r="C8" s="194" t="s">
        <v>8</v>
      </c>
      <c r="D8" s="194" t="s">
        <v>9</v>
      </c>
      <c r="E8" s="194" t="s">
        <v>10</v>
      </c>
      <c r="F8" s="196" t="s">
        <v>143</v>
      </c>
      <c r="G8" s="197"/>
      <c r="H8" s="198" t="s">
        <v>115</v>
      </c>
      <c r="I8" s="199"/>
      <c r="J8" s="199"/>
      <c r="K8" s="200"/>
      <c r="L8" s="194" t="s">
        <v>115</v>
      </c>
      <c r="M8" s="201" t="s">
        <v>11</v>
      </c>
    </row>
    <row r="9" spans="2:13" s="1" customFormat="1" ht="27" customHeight="1" thickBot="1">
      <c r="B9" s="193"/>
      <c r="C9" s="195"/>
      <c r="D9" s="195"/>
      <c r="E9" s="195"/>
      <c r="F9" s="56" t="s">
        <v>12</v>
      </c>
      <c r="G9" s="56" t="s">
        <v>13</v>
      </c>
      <c r="H9" s="57" t="s">
        <v>116</v>
      </c>
      <c r="I9" s="57" t="s">
        <v>117</v>
      </c>
      <c r="J9" s="57" t="s">
        <v>118</v>
      </c>
      <c r="K9" s="57" t="s">
        <v>119</v>
      </c>
      <c r="L9" s="195"/>
      <c r="M9" s="202"/>
    </row>
    <row r="10" spans="2:13" s="1" customFormat="1" ht="94.8" thickTop="1" thickBot="1">
      <c r="B10" s="45" t="s">
        <v>103</v>
      </c>
      <c r="C10" s="46" t="s">
        <v>144</v>
      </c>
      <c r="D10" s="58">
        <v>0.9</v>
      </c>
      <c r="E10" s="203" t="s">
        <v>81</v>
      </c>
      <c r="F10" s="47">
        <v>20.260000000000002</v>
      </c>
      <c r="G10" s="47">
        <v>20.260000000000002</v>
      </c>
      <c r="H10" s="60">
        <v>0</v>
      </c>
      <c r="I10" s="60">
        <v>0</v>
      </c>
      <c r="J10" s="61">
        <v>0</v>
      </c>
      <c r="K10" s="61">
        <v>0</v>
      </c>
      <c r="L10" s="62">
        <f>SUM(H10:K10)</f>
        <v>0</v>
      </c>
      <c r="M10" s="206" t="s">
        <v>123</v>
      </c>
    </row>
    <row r="11" spans="2:13" s="1" customFormat="1" ht="48" thickTop="1" thickBot="1">
      <c r="B11" s="48" t="s">
        <v>104</v>
      </c>
      <c r="C11" s="49" t="s">
        <v>144</v>
      </c>
      <c r="D11" s="50">
        <v>0.83</v>
      </c>
      <c r="E11" s="204"/>
      <c r="F11" s="51">
        <v>3.07</v>
      </c>
      <c r="G11" s="51">
        <v>3.07</v>
      </c>
      <c r="H11" s="60"/>
      <c r="I11" s="60"/>
      <c r="J11" s="60">
        <v>3.5</v>
      </c>
      <c r="K11" s="60">
        <v>3.5</v>
      </c>
      <c r="L11" s="62"/>
      <c r="M11" s="207"/>
    </row>
    <row r="12" spans="2:13" s="1" customFormat="1" ht="48" thickTop="1" thickBot="1">
      <c r="B12" s="48" t="s">
        <v>105</v>
      </c>
      <c r="C12" s="49" t="s">
        <v>144</v>
      </c>
      <c r="D12" s="50">
        <v>0.63</v>
      </c>
      <c r="E12" s="204"/>
      <c r="F12" s="51">
        <v>76.84</v>
      </c>
      <c r="G12" s="51">
        <v>76.84</v>
      </c>
      <c r="H12" s="60"/>
      <c r="I12" s="60">
        <v>5</v>
      </c>
      <c r="J12" s="60">
        <v>47.5</v>
      </c>
      <c r="K12" s="60">
        <v>47.5</v>
      </c>
      <c r="L12" s="62"/>
      <c r="M12" s="208"/>
    </row>
    <row r="13" spans="2:13" s="1" customFormat="1" ht="48" thickTop="1" thickBot="1">
      <c r="B13" s="48" t="s">
        <v>106</v>
      </c>
      <c r="C13" s="49" t="s">
        <v>144</v>
      </c>
      <c r="D13" s="50">
        <v>1</v>
      </c>
      <c r="E13" s="204"/>
      <c r="F13" s="51">
        <v>68.72999999999999</v>
      </c>
      <c r="G13" s="51">
        <v>68.72999999999999</v>
      </c>
      <c r="H13" s="60"/>
      <c r="I13" s="60">
        <v>25</v>
      </c>
      <c r="J13" s="60">
        <v>32.15</v>
      </c>
      <c r="K13" s="60">
        <v>32.15</v>
      </c>
      <c r="L13" s="62"/>
      <c r="M13" s="209" t="s">
        <v>124</v>
      </c>
    </row>
    <row r="14" spans="2:13" s="1" customFormat="1" ht="79.2" thickTop="1" thickBot="1">
      <c r="B14" s="48" t="s">
        <v>107</v>
      </c>
      <c r="C14" s="49" t="s">
        <v>144</v>
      </c>
      <c r="D14" s="52">
        <v>1</v>
      </c>
      <c r="E14" s="205"/>
      <c r="F14" s="51">
        <v>22.9</v>
      </c>
      <c r="G14" s="51">
        <v>22.9</v>
      </c>
      <c r="H14" s="60"/>
      <c r="I14" s="60">
        <v>1.8</v>
      </c>
      <c r="J14" s="60">
        <v>61.1</v>
      </c>
      <c r="K14" s="60">
        <v>61.1</v>
      </c>
      <c r="L14" s="62"/>
      <c r="M14" s="210"/>
    </row>
    <row r="15" spans="2:13" s="1" customFormat="1" ht="180.6" customHeight="1" thickBot="1">
      <c r="B15" s="189" t="s">
        <v>14</v>
      </c>
      <c r="C15" s="190"/>
      <c r="D15" s="190"/>
      <c r="E15" s="190"/>
      <c r="F15" s="190"/>
      <c r="G15" s="190"/>
      <c r="H15" s="190"/>
      <c r="I15" s="190"/>
      <c r="J15" s="190"/>
      <c r="K15" s="190"/>
      <c r="L15" s="190"/>
      <c r="M15" s="191"/>
    </row>
    <row r="16" spans="2:13" s="1" customFormat="1">
      <c r="B16" s="10"/>
      <c r="C16" s="10"/>
      <c r="D16" s="10"/>
      <c r="E16" s="10"/>
      <c r="F16" s="10"/>
      <c r="G16" s="10"/>
      <c r="H16" s="10"/>
      <c r="I16" s="10"/>
      <c r="J16" s="10"/>
      <c r="K16" s="10"/>
      <c r="L16" s="10"/>
      <c r="M16" s="10"/>
    </row>
    <row r="17" spans="2:13" s="1" customFormat="1">
      <c r="B17" s="10"/>
      <c r="C17" s="10"/>
      <c r="D17" s="10"/>
      <c r="E17" s="10"/>
      <c r="F17" s="10"/>
      <c r="G17" s="10"/>
      <c r="H17" s="10"/>
      <c r="I17" s="10"/>
      <c r="J17" s="10"/>
      <c r="K17" s="10"/>
      <c r="L17" s="10"/>
      <c r="M17" s="10"/>
    </row>
    <row r="18" spans="2:13" s="1" customFormat="1">
      <c r="B18" s="10"/>
      <c r="C18" s="10"/>
      <c r="D18" s="10"/>
      <c r="E18" s="10"/>
      <c r="F18" s="10"/>
      <c r="G18" s="10"/>
      <c r="H18" s="10"/>
      <c r="I18" s="10"/>
      <c r="J18" s="10"/>
      <c r="K18" s="10"/>
      <c r="L18" s="10"/>
      <c r="M18" s="10"/>
    </row>
    <row r="19" spans="2:13" s="1" customFormat="1">
      <c r="B19" s="10"/>
      <c r="C19" s="10"/>
      <c r="D19" s="10"/>
      <c r="E19" s="10"/>
      <c r="F19" s="10"/>
      <c r="G19" s="10"/>
      <c r="H19" s="10"/>
      <c r="I19" s="10"/>
      <c r="J19" s="10"/>
      <c r="K19" s="10"/>
      <c r="L19" s="10"/>
      <c r="M19" s="10"/>
    </row>
    <row r="20" spans="2:13" s="1" customFormat="1">
      <c r="B20" s="10"/>
      <c r="C20" s="10"/>
      <c r="D20" s="10"/>
      <c r="E20" s="10"/>
      <c r="F20" s="10"/>
      <c r="G20" s="10"/>
      <c r="H20" s="10"/>
      <c r="I20" s="10"/>
      <c r="J20" s="10"/>
      <c r="K20" s="10"/>
      <c r="L20" s="10"/>
      <c r="M20" s="10"/>
    </row>
    <row r="21" spans="2:13" s="1" customFormat="1">
      <c r="B21" s="10"/>
      <c r="C21" s="10"/>
      <c r="D21" s="10"/>
      <c r="E21" s="10"/>
      <c r="F21" s="10"/>
      <c r="G21" s="10"/>
      <c r="H21" s="10"/>
      <c r="I21" s="10"/>
      <c r="J21" s="10"/>
      <c r="K21" s="10"/>
      <c r="L21" s="10"/>
      <c r="M21" s="10"/>
    </row>
    <row r="22" spans="2:13" s="1" customFormat="1">
      <c r="B22" s="10"/>
      <c r="C22" s="10"/>
      <c r="D22" s="10"/>
      <c r="E22" s="10"/>
      <c r="F22" s="10"/>
      <c r="G22" s="10"/>
      <c r="H22" s="10"/>
      <c r="I22" s="10"/>
      <c r="J22" s="10"/>
      <c r="K22" s="10"/>
      <c r="L22" s="10"/>
      <c r="M22" s="10"/>
    </row>
    <row r="23" spans="2:13" s="1" customFormat="1">
      <c r="B23" s="10"/>
      <c r="C23" s="10"/>
      <c r="D23" s="10"/>
      <c r="E23" s="10"/>
      <c r="F23" s="10"/>
      <c r="G23" s="10"/>
      <c r="H23" s="10"/>
      <c r="I23" s="10"/>
      <c r="J23" s="10"/>
      <c r="K23" s="10"/>
      <c r="L23" s="10"/>
      <c r="M23" s="10"/>
    </row>
    <row r="24" spans="2:13" s="1" customFormat="1">
      <c r="B24" s="10"/>
      <c r="C24" s="10"/>
      <c r="D24" s="10"/>
      <c r="E24" s="10"/>
      <c r="F24" s="10"/>
      <c r="G24" s="10"/>
      <c r="H24" s="10"/>
      <c r="I24" s="10"/>
      <c r="J24" s="10"/>
      <c r="K24" s="10"/>
      <c r="L24" s="10"/>
      <c r="M24" s="10"/>
    </row>
    <row r="25" spans="2:13" s="1" customFormat="1">
      <c r="B25" s="10"/>
      <c r="C25" s="10"/>
      <c r="D25" s="10"/>
      <c r="E25" s="10"/>
      <c r="F25" s="10"/>
      <c r="G25" s="10"/>
      <c r="H25" s="10"/>
      <c r="I25" s="10"/>
      <c r="J25" s="10"/>
      <c r="K25" s="10"/>
      <c r="L25" s="10"/>
      <c r="M25" s="10"/>
    </row>
    <row r="26" spans="2:13" s="1" customFormat="1">
      <c r="B26" s="10"/>
      <c r="C26" s="10"/>
      <c r="D26" s="10"/>
      <c r="E26" s="10"/>
      <c r="F26" s="10"/>
      <c r="G26" s="10"/>
      <c r="H26" s="10"/>
      <c r="I26" s="10"/>
      <c r="J26" s="10"/>
      <c r="K26" s="10"/>
      <c r="L26" s="10"/>
      <c r="M26" s="10"/>
    </row>
    <row r="27" spans="2:13" s="1" customFormat="1">
      <c r="B27" s="10"/>
      <c r="C27" s="10"/>
      <c r="D27" s="10"/>
      <c r="E27" s="10"/>
      <c r="F27" s="10"/>
      <c r="G27" s="10"/>
      <c r="H27" s="10"/>
      <c r="I27" s="10"/>
      <c r="J27" s="10"/>
      <c r="K27" s="10"/>
      <c r="L27" s="10"/>
      <c r="M27" s="10"/>
    </row>
    <row r="28" spans="2:13" s="1" customFormat="1">
      <c r="B28" s="10"/>
      <c r="C28" s="10"/>
      <c r="D28" s="10"/>
      <c r="E28" s="10"/>
      <c r="F28" s="10"/>
      <c r="G28" s="10"/>
      <c r="H28" s="10"/>
      <c r="I28" s="10"/>
      <c r="J28" s="10"/>
      <c r="K28" s="10"/>
      <c r="L28" s="10"/>
      <c r="M28" s="10"/>
    </row>
    <row r="29" spans="2:13" s="1" customFormat="1">
      <c r="B29" s="10"/>
      <c r="C29" s="10"/>
      <c r="D29" s="10"/>
      <c r="E29" s="10"/>
      <c r="F29" s="10"/>
      <c r="G29" s="10"/>
      <c r="H29" s="10"/>
      <c r="I29" s="10"/>
      <c r="J29" s="10"/>
      <c r="K29" s="10"/>
      <c r="L29" s="10"/>
      <c r="M29" s="10"/>
    </row>
    <row r="30" spans="2:13" s="1" customFormat="1">
      <c r="B30" s="10"/>
      <c r="C30" s="10"/>
      <c r="D30" s="10"/>
      <c r="E30" s="10"/>
      <c r="F30" s="10"/>
      <c r="G30" s="10"/>
      <c r="H30" s="10"/>
      <c r="I30" s="10"/>
      <c r="J30" s="10"/>
      <c r="K30" s="10"/>
      <c r="L30" s="10"/>
      <c r="M30" s="10"/>
    </row>
    <row r="31" spans="2:13" s="1" customFormat="1">
      <c r="B31" s="10"/>
      <c r="C31" s="10"/>
      <c r="D31" s="10"/>
      <c r="E31" s="10"/>
      <c r="F31" s="10"/>
      <c r="G31" s="10"/>
      <c r="H31" s="10"/>
      <c r="I31" s="10"/>
      <c r="J31" s="10"/>
      <c r="K31" s="10"/>
      <c r="L31" s="10"/>
      <c r="M31" s="10"/>
    </row>
    <row r="32" spans="2:13" s="1" customFormat="1">
      <c r="B32" s="10"/>
      <c r="C32" s="10"/>
      <c r="D32" s="10"/>
      <c r="E32" s="10"/>
      <c r="F32" s="10"/>
      <c r="G32" s="10"/>
      <c r="H32" s="10"/>
      <c r="I32" s="10"/>
      <c r="J32" s="10"/>
      <c r="K32" s="10"/>
      <c r="L32" s="10"/>
      <c r="M32" s="10"/>
    </row>
    <row r="33" spans="2:13" s="1" customFormat="1">
      <c r="B33" s="10"/>
      <c r="C33" s="10"/>
      <c r="D33" s="10"/>
      <c r="E33" s="10"/>
      <c r="F33" s="10"/>
      <c r="G33" s="10"/>
      <c r="H33" s="10"/>
      <c r="I33" s="10"/>
      <c r="J33" s="10"/>
      <c r="K33" s="10"/>
      <c r="L33" s="10"/>
      <c r="M33" s="10"/>
    </row>
    <row r="34" spans="2:13" s="1" customFormat="1">
      <c r="B34" s="10"/>
      <c r="C34" s="10"/>
      <c r="D34" s="10"/>
      <c r="E34" s="10"/>
      <c r="F34" s="10"/>
      <c r="G34" s="10"/>
      <c r="H34" s="10"/>
      <c r="I34" s="10"/>
      <c r="J34" s="10"/>
      <c r="K34" s="10"/>
      <c r="L34" s="10"/>
      <c r="M34" s="10"/>
    </row>
    <row r="35" spans="2:13" s="1" customFormat="1">
      <c r="B35" s="10"/>
      <c r="C35" s="10"/>
      <c r="D35" s="10"/>
      <c r="E35" s="10"/>
      <c r="F35" s="10"/>
      <c r="G35" s="10"/>
      <c r="H35" s="10"/>
      <c r="I35" s="10"/>
      <c r="J35" s="10"/>
      <c r="K35" s="10"/>
      <c r="L35" s="10"/>
      <c r="M35" s="10"/>
    </row>
    <row r="36" spans="2:13" s="1" customFormat="1">
      <c r="B36" s="10"/>
      <c r="C36" s="10"/>
      <c r="D36" s="10"/>
      <c r="E36" s="10"/>
      <c r="F36" s="10"/>
      <c r="G36" s="10"/>
      <c r="H36" s="10"/>
      <c r="I36" s="10"/>
      <c r="J36" s="10"/>
      <c r="K36" s="10"/>
      <c r="L36" s="10"/>
      <c r="M36" s="10"/>
    </row>
    <row r="37" spans="2:13" s="1" customFormat="1">
      <c r="B37" s="10"/>
      <c r="C37" s="10"/>
      <c r="D37" s="10"/>
      <c r="E37" s="10"/>
      <c r="F37" s="10"/>
      <c r="G37" s="10"/>
      <c r="H37" s="10"/>
      <c r="I37" s="10"/>
      <c r="J37" s="10"/>
      <c r="K37" s="10"/>
      <c r="L37" s="10"/>
      <c r="M37" s="10"/>
    </row>
    <row r="38" spans="2:13" s="1" customFormat="1">
      <c r="B38" s="10"/>
      <c r="C38" s="10"/>
      <c r="D38" s="10"/>
      <c r="E38" s="10"/>
      <c r="F38" s="10"/>
      <c r="G38" s="10"/>
      <c r="H38" s="10"/>
      <c r="I38" s="10"/>
      <c r="J38" s="10"/>
      <c r="K38" s="10"/>
      <c r="L38" s="10"/>
      <c r="M38" s="10"/>
    </row>
    <row r="39" spans="2:13" s="1" customFormat="1">
      <c r="B39" s="10"/>
      <c r="C39" s="10"/>
      <c r="D39" s="10"/>
      <c r="E39" s="10"/>
      <c r="F39" s="10"/>
      <c r="G39" s="10"/>
      <c r="H39" s="10"/>
      <c r="I39" s="10"/>
      <c r="J39" s="10"/>
      <c r="K39" s="10"/>
      <c r="L39" s="10"/>
      <c r="M39" s="10"/>
    </row>
    <row r="40" spans="2:13" s="1" customFormat="1">
      <c r="B40" s="10"/>
      <c r="C40" s="10"/>
      <c r="D40" s="10"/>
      <c r="E40" s="10"/>
      <c r="F40" s="10"/>
      <c r="G40" s="10"/>
      <c r="H40" s="10"/>
      <c r="I40" s="10"/>
      <c r="J40" s="10"/>
      <c r="K40" s="10"/>
      <c r="L40" s="10"/>
      <c r="M40" s="10"/>
    </row>
    <row r="41" spans="2:13" s="1" customFormat="1">
      <c r="B41" s="10"/>
      <c r="C41" s="10"/>
      <c r="D41" s="10"/>
      <c r="E41" s="10"/>
      <c r="F41" s="10"/>
      <c r="G41" s="10"/>
      <c r="H41" s="10"/>
      <c r="I41" s="10"/>
      <c r="J41" s="10"/>
      <c r="K41" s="10"/>
      <c r="L41" s="10"/>
      <c r="M41" s="10"/>
    </row>
    <row r="42" spans="2:13" s="1" customFormat="1">
      <c r="B42" s="10"/>
      <c r="C42" s="10"/>
      <c r="D42" s="10"/>
      <c r="E42" s="10"/>
      <c r="F42" s="10"/>
      <c r="G42" s="10"/>
      <c r="H42" s="10"/>
      <c r="I42" s="10"/>
      <c r="J42" s="10"/>
      <c r="K42" s="10"/>
      <c r="L42" s="10"/>
      <c r="M42" s="10"/>
    </row>
    <row r="43" spans="2:13" s="1" customFormat="1">
      <c r="B43" s="10"/>
      <c r="C43" s="10"/>
      <c r="D43" s="10"/>
      <c r="E43" s="10"/>
      <c r="F43" s="10"/>
      <c r="G43" s="10"/>
      <c r="H43" s="10"/>
      <c r="I43" s="10"/>
      <c r="J43" s="10"/>
      <c r="K43" s="10"/>
      <c r="L43" s="10"/>
      <c r="M43" s="10"/>
    </row>
    <row r="44" spans="2:13" s="1" customFormat="1">
      <c r="B44" s="10"/>
      <c r="C44" s="10"/>
      <c r="D44" s="10"/>
      <c r="E44" s="10"/>
      <c r="F44" s="10"/>
      <c r="G44" s="10"/>
      <c r="H44" s="10"/>
      <c r="I44" s="10"/>
      <c r="J44" s="10"/>
      <c r="K44" s="10"/>
      <c r="L44" s="10"/>
      <c r="M44" s="10"/>
    </row>
    <row r="45" spans="2:13" s="1" customFormat="1">
      <c r="B45" s="10"/>
      <c r="C45" s="10"/>
      <c r="D45" s="10"/>
      <c r="E45" s="10"/>
      <c r="F45" s="10"/>
      <c r="G45" s="10"/>
      <c r="H45" s="10"/>
      <c r="I45" s="10"/>
      <c r="J45" s="10"/>
      <c r="K45" s="10"/>
      <c r="L45" s="10"/>
      <c r="M45" s="10"/>
    </row>
    <row r="46" spans="2:13" s="1" customFormat="1">
      <c r="B46" s="10"/>
      <c r="C46" s="10"/>
      <c r="D46" s="10"/>
      <c r="E46" s="10"/>
      <c r="F46" s="10"/>
      <c r="G46" s="10"/>
      <c r="H46" s="10"/>
      <c r="I46" s="10"/>
      <c r="J46" s="10"/>
      <c r="K46" s="10"/>
      <c r="L46" s="10"/>
      <c r="M46" s="10"/>
    </row>
    <row r="47" spans="2:13" s="1" customFormat="1">
      <c r="B47" s="10"/>
      <c r="C47" s="10"/>
      <c r="D47" s="10"/>
      <c r="E47" s="10"/>
      <c r="F47" s="10"/>
      <c r="G47" s="10"/>
      <c r="H47" s="10"/>
      <c r="I47" s="10"/>
      <c r="J47" s="10"/>
      <c r="K47" s="10"/>
      <c r="L47" s="10"/>
      <c r="M47" s="10"/>
    </row>
    <row r="48" spans="2:13" s="1" customFormat="1">
      <c r="B48" s="10"/>
      <c r="C48" s="10"/>
      <c r="D48" s="10"/>
      <c r="E48" s="10"/>
      <c r="F48" s="10"/>
      <c r="G48" s="10"/>
      <c r="H48" s="10"/>
      <c r="I48" s="10"/>
      <c r="J48" s="10"/>
      <c r="K48" s="10"/>
      <c r="L48" s="10"/>
      <c r="M48" s="10"/>
    </row>
    <row r="49" spans="2:13" s="1" customFormat="1">
      <c r="B49" s="10"/>
      <c r="C49" s="10"/>
      <c r="D49" s="10"/>
      <c r="E49" s="10"/>
      <c r="F49" s="10"/>
      <c r="G49" s="10"/>
      <c r="H49" s="10"/>
      <c r="I49" s="10"/>
      <c r="J49" s="10"/>
      <c r="K49" s="10"/>
      <c r="L49" s="10"/>
      <c r="M49" s="10"/>
    </row>
    <row r="50" spans="2:13" s="1" customFormat="1">
      <c r="B50" s="10"/>
      <c r="C50" s="10"/>
      <c r="D50" s="10"/>
      <c r="E50" s="10"/>
      <c r="F50" s="10"/>
      <c r="G50" s="10"/>
      <c r="H50" s="10"/>
      <c r="I50" s="10"/>
      <c r="J50" s="10"/>
      <c r="K50" s="10"/>
      <c r="L50" s="10"/>
      <c r="M50" s="10"/>
    </row>
    <row r="51" spans="2:13" s="1" customFormat="1"/>
    <row r="52" spans="2:13" s="1" customFormat="1"/>
    <row r="53" spans="2:13" s="1" customFormat="1"/>
    <row r="54" spans="2:13" s="1" customFormat="1"/>
    <row r="55" spans="2:13" s="1" customFormat="1"/>
    <row r="56" spans="2:13" s="1" customFormat="1"/>
    <row r="57" spans="2:13" s="1" customFormat="1"/>
    <row r="58" spans="2:13" s="1" customFormat="1"/>
    <row r="59" spans="2:13" s="1" customFormat="1"/>
    <row r="60" spans="2:13" s="1" customFormat="1"/>
    <row r="61" spans="2:13" s="1" customFormat="1"/>
    <row r="62" spans="2:13" s="1" customFormat="1"/>
    <row r="63" spans="2:13" s="1" customFormat="1"/>
    <row r="64" spans="2:13"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sheetData>
  <mergeCells count="18">
    <mergeCell ref="B15:M15"/>
    <mergeCell ref="B8:B9"/>
    <mergeCell ref="C8:C9"/>
    <mergeCell ref="D8:D9"/>
    <mergeCell ref="E8:E9"/>
    <mergeCell ref="F8:G8"/>
    <mergeCell ref="H8:K8"/>
    <mergeCell ref="L8:L9"/>
    <mergeCell ref="M8:M9"/>
    <mergeCell ref="E10:E14"/>
    <mergeCell ref="M10:M12"/>
    <mergeCell ref="M13:M14"/>
    <mergeCell ref="B7:L7"/>
    <mergeCell ref="B2:M2"/>
    <mergeCell ref="B3:M3"/>
    <mergeCell ref="B4:M4"/>
    <mergeCell ref="B5:M5"/>
    <mergeCell ref="B6:M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3BCF-99D1-40E3-9D0F-2F987C456280}">
  <dimension ref="B1:E13"/>
  <sheetViews>
    <sheetView showGridLines="0" topLeftCell="A2" zoomScale="98" zoomScaleNormal="98" workbookViewId="0">
      <selection activeCell="J10" sqref="J10"/>
    </sheetView>
  </sheetViews>
  <sheetFormatPr baseColWidth="10" defaultRowHeight="14.4"/>
  <cols>
    <col min="1" max="1" width="4.44140625" customWidth="1"/>
    <col min="2" max="2" width="13.88671875" customWidth="1"/>
    <col min="3" max="3" width="23" customWidth="1"/>
    <col min="4" max="4" width="32.33203125" customWidth="1"/>
    <col min="5" max="5" width="19.77734375" customWidth="1"/>
  </cols>
  <sheetData>
    <row r="1" spans="2:5" ht="17.399999999999999">
      <c r="B1" s="213" t="s">
        <v>1</v>
      </c>
      <c r="C1" s="213"/>
      <c r="D1" s="213"/>
      <c r="E1" s="213"/>
    </row>
    <row r="2" spans="2:5" ht="51.45" customHeight="1">
      <c r="B2" s="214" t="s">
        <v>66</v>
      </c>
      <c r="C2" s="214"/>
      <c r="D2" s="214"/>
      <c r="E2" s="214"/>
    </row>
    <row r="3" spans="2:5">
      <c r="B3" s="11"/>
      <c r="C3" s="11"/>
      <c r="D3" s="11"/>
      <c r="E3" s="11"/>
    </row>
    <row r="4" spans="2:5">
      <c r="B4" s="215" t="s">
        <v>126</v>
      </c>
      <c r="C4" s="215"/>
      <c r="D4" s="215"/>
      <c r="E4" s="215"/>
    </row>
    <row r="5" spans="2:5">
      <c r="B5" s="215" t="s">
        <v>127</v>
      </c>
      <c r="C5" s="215"/>
      <c r="D5" s="215"/>
      <c r="E5" s="215"/>
    </row>
    <row r="6" spans="2:5">
      <c r="B6" s="215" t="s">
        <v>128</v>
      </c>
      <c r="C6" s="215"/>
      <c r="D6" s="215"/>
      <c r="E6" s="215"/>
    </row>
    <row r="7" spans="2:5">
      <c r="B7" s="215" t="s">
        <v>129</v>
      </c>
      <c r="C7" s="215"/>
      <c r="D7" s="215"/>
      <c r="E7" s="215"/>
    </row>
    <row r="8" spans="2:5" ht="24.6" customHeight="1">
      <c r="B8" s="211" t="s">
        <v>62</v>
      </c>
      <c r="C8" s="212" t="s">
        <v>63</v>
      </c>
      <c r="D8" s="212"/>
      <c r="E8" s="212"/>
    </row>
    <row r="9" spans="2:5" ht="47.55" customHeight="1">
      <c r="B9" s="211"/>
      <c r="C9" s="12" t="s">
        <v>0</v>
      </c>
      <c r="D9" s="12" t="s">
        <v>64</v>
      </c>
      <c r="E9" s="12" t="s">
        <v>65</v>
      </c>
    </row>
    <row r="10" spans="2:5" ht="228" customHeight="1">
      <c r="B10" s="53" t="s">
        <v>76</v>
      </c>
      <c r="C10" s="53" t="s">
        <v>76</v>
      </c>
      <c r="D10" s="53" t="s">
        <v>76</v>
      </c>
      <c r="E10" s="53" t="s">
        <v>76</v>
      </c>
    </row>
    <row r="11" spans="2:5">
      <c r="B11" s="13"/>
      <c r="C11" s="8"/>
      <c r="D11" s="8"/>
      <c r="E11" s="8"/>
    </row>
    <row r="12" spans="2:5">
      <c r="B12" s="5"/>
    </row>
    <row r="13" spans="2:5">
      <c r="B13" s="5"/>
    </row>
  </sheetData>
  <mergeCells count="8">
    <mergeCell ref="B8:B9"/>
    <mergeCell ref="C8:E8"/>
    <mergeCell ref="B1:E1"/>
    <mergeCell ref="B2:E2"/>
    <mergeCell ref="B4:E4"/>
    <mergeCell ref="B5:E5"/>
    <mergeCell ref="B6:E6"/>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1585E51B2E84898D179A789C8DC76" ma:contentTypeVersion="18" ma:contentTypeDescription="Create a new document." ma:contentTypeScope="" ma:versionID="4bee49243915c0f9196cb55d669ad636">
  <xsd:schema xmlns:xsd="http://www.w3.org/2001/XMLSchema" xmlns:xs="http://www.w3.org/2001/XMLSchema" xmlns:p="http://schemas.microsoft.com/office/2006/metadata/properties" xmlns:ns3="792f2855-62b4-4191-8cc9-874db48427d2" xmlns:ns4="a832e044-04ce-4f51-89af-2c6bea3cfe56" targetNamespace="http://schemas.microsoft.com/office/2006/metadata/properties" ma:root="true" ma:fieldsID="31457eea207099469bd641c76fcac4ec" ns3:_="" ns4:_="">
    <xsd:import namespace="792f2855-62b4-4191-8cc9-874db48427d2"/>
    <xsd:import namespace="a832e044-04ce-4f51-89af-2c6bea3cfe5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f2855-62b4-4191-8cc9-874db4842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2e044-04ce-4f51-89af-2c6bea3cf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92f2855-62b4-4191-8cc9-874db48427d2" xsi:nil="true"/>
  </documentManagement>
</p:properties>
</file>

<file path=customXml/itemProps1.xml><?xml version="1.0" encoding="utf-8"?>
<ds:datastoreItem xmlns:ds="http://schemas.openxmlformats.org/officeDocument/2006/customXml" ds:itemID="{755188D3-73B4-43CF-A764-41C0CAC01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f2855-62b4-4191-8cc9-874db48427d2"/>
    <ds:schemaRef ds:uri="a832e044-04ce-4f51-89af-2c6bea3cf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49639E-AB37-488C-AD8E-94CD43C1BCB2}">
  <ds:schemaRefs>
    <ds:schemaRef ds:uri="http://schemas.microsoft.com/sharepoint/v3/contenttype/forms"/>
  </ds:schemaRefs>
</ds:datastoreItem>
</file>

<file path=customXml/itemProps3.xml><?xml version="1.0" encoding="utf-8"?>
<ds:datastoreItem xmlns:ds="http://schemas.openxmlformats.org/officeDocument/2006/customXml" ds:itemID="{00D33F96-E26F-4673-82F4-D5D321EA83EF}">
  <ds:schemaRefs>
    <ds:schemaRef ds:uri="http://purl.org/dc/dcmitype/"/>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a832e044-04ce-4f51-89af-2c6bea3cfe56"/>
    <ds:schemaRef ds:uri="792f2855-62b4-4191-8cc9-874db48427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2-MAPP</vt:lpstr>
      <vt:lpstr>Anexo 3-Ficha técnica Indic </vt:lpstr>
      <vt:lpstr>Anexo 4-FTPIP</vt:lpstr>
      <vt:lpstr>Anexo 5-Identificación PEG</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Rocío Chacón Torres</dc:creator>
  <cp:lastModifiedBy>Andrea Ortega Morales</cp:lastModifiedBy>
  <dcterms:created xsi:type="dcterms:W3CDTF">2023-04-20T21:59:36Z</dcterms:created>
  <dcterms:modified xsi:type="dcterms:W3CDTF">2026-01-22T12:30:11Z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0x01010020A1585E51B2E84898D179A789C8DC76</vt:lpwstr>
  </property>
</Properties>
</file>