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defaultThemeVersion="166925"/>
  <mc:AlternateContent xmlns:mc="http://schemas.openxmlformats.org/markup-compatibility/2006">
    <mc:Choice Requires="x15">
      <x15ac:absPath xmlns:x15ac="http://schemas.microsoft.com/office/spreadsheetml/2010/11/ac" url="C:\Users\Tatiana Elizondo\Desktop\PLANIFICACION_OFICIAL\2023\SEMESTRAL_2023\"/>
    </mc:Choice>
  </mc:AlternateContent>
  <xr:revisionPtr revIDLastSave="0" documentId="13_ncr:1_{7549E7A2-8BC4-4F79-BA0E-0E5DDBF2D345}" xr6:coauthVersionLast="47" xr6:coauthVersionMax="47" xr10:uidLastSave="{00000000-0000-0000-0000-000000000000}"/>
  <bookViews>
    <workbookView xWindow="-108" yWindow="-108" windowWidth="23256" windowHeight="12456" xr2:uid="{00000000-000D-0000-FFFF-FFFF00000000}"/>
  </bookViews>
  <sheets>
    <sheet name="Anexo 2-MAPP" sheetId="4" r:id="rId1"/>
    <sheet name="Anexo 3-Ficha técnica Indicador" sheetId="3" r:id="rId2"/>
    <sheet name="Anexo 4-FTPIP" sheetId="2" r:id="rId3"/>
    <sheet name="Anexo 5-Identificación PEG" sheetId="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4" i="4" l="1"/>
  <c r="H15" i="2"/>
  <c r="H14" i="2"/>
  <c r="J13" i="2"/>
  <c r="J12" i="2"/>
  <c r="H10" i="2"/>
  <c r="AE15" i="4"/>
  <c r="AH30" i="4" l="1"/>
  <c r="AH29" i="4"/>
  <c r="AG24" i="4"/>
  <c r="AH23" i="4" s="1"/>
  <c r="AH35" i="4" s="1"/>
  <c r="AJ35" i="4" s="1"/>
  <c r="AH22" i="4" l="1"/>
  <c r="AG33" i="4" s="1"/>
  <c r="AI33" i="4" s="1"/>
  <c r="AH28" i="4"/>
  <c r="AG35" i="4"/>
  <c r="AH24" i="4" l="1"/>
  <c r="AH34" i="4"/>
  <c r="AG34" i="4"/>
  <c r="AI34" i="4" s="1"/>
  <c r="AH33" i="4"/>
  <c r="AJ33" i="4" s="1"/>
  <c r="AI35" i="4"/>
  <c r="AG36" i="4" l="1"/>
  <c r="AI36" i="4" s="1"/>
  <c r="AH36" i="4"/>
  <c r="AJ36" i="4" s="1"/>
  <c r="AJ34" i="4"/>
</calcChain>
</file>

<file path=xl/sharedStrings.xml><?xml version="1.0" encoding="utf-8"?>
<sst xmlns="http://schemas.openxmlformats.org/spreadsheetml/2006/main" count="255" uniqueCount="156">
  <si>
    <t>Plan</t>
  </si>
  <si>
    <t>Presupuesto</t>
  </si>
  <si>
    <t>Categoría Programática</t>
  </si>
  <si>
    <t>Partida o Subpartida Presupuestaria</t>
  </si>
  <si>
    <t>Aporte a Género</t>
  </si>
  <si>
    <t>Anexo 5</t>
  </si>
  <si>
    <t>FICHA TÉCNICA DE PROYECTOS DE INVERSIÓN PÚBLICA - FTPIP</t>
  </si>
  <si>
    <t>CÓDIGO Y NOMBRE DEL PROYECTO</t>
  </si>
  <si>
    <t>ETAPA ACTUAL</t>
  </si>
  <si>
    <t>PORCENTAJE DE AVANCE DE LA ETAPA ACTUAL</t>
  </si>
  <si>
    <t>CÓDIGO Y NOMBRE DEL 
PROGRAMA PRESUPUESTARIO</t>
  </si>
  <si>
    <t>RESPONSABLES</t>
  </si>
  <si>
    <t>PROGRAMADO</t>
  </si>
  <si>
    <t>EJECUTADO</t>
  </si>
  <si>
    <t>NOTAS:
1. Esta información debe extraerse del Banco de Proyectos de Inversión Pública (BPIP) para garantizar la congruencia de lo incluido en la FTPIP. Para ello, las instituciones pueden utilizar la herramienta de visualización en cubos del módulo digital del BPIP con el nombre “Ficha Técnica de Proyectos de Inversión Pública (FTPIP) - MAPP”, disponible en la página web del Mideplan.
2. La información de las columnas con los nombres “Código y nombre del Programa Presupuestario” y “Responsables” no está disponible en el BPIP, por lo que las entidades deben completarlo manualmente.</t>
  </si>
  <si>
    <t>Ficha técnica del indicador:</t>
  </si>
  <si>
    <t>Elemento</t>
  </si>
  <si>
    <t>Descripción</t>
  </si>
  <si>
    <t>Nombre del indicador</t>
  </si>
  <si>
    <t>Definición conceptual</t>
  </si>
  <si>
    <t>Fórmula de cálculo</t>
  </si>
  <si>
    <t>Componentes involucrados en la fórmula del cálculo</t>
  </si>
  <si>
    <t>Unidad de medida</t>
  </si>
  <si>
    <t>Interpretación</t>
  </si>
  <si>
    <t>Desagregación</t>
  </si>
  <si>
    <t>Geográfica</t>
  </si>
  <si>
    <t>Temática</t>
  </si>
  <si>
    <t>Línea base</t>
  </si>
  <si>
    <t>Meta</t>
  </si>
  <si>
    <t>Periodicidad</t>
  </si>
  <si>
    <t>Fuente de información</t>
  </si>
  <si>
    <t>Clasificación</t>
  </si>
  <si>
    <t>Tipo de operación estadística</t>
  </si>
  <si>
    <t>Comentarios generales</t>
  </si>
  <si>
    <r>
      <t xml:space="preserve">MATRIZ DE ARTICULACION PLAN PRESUPUESTO </t>
    </r>
    <r>
      <rPr>
        <b/>
        <sz val="72"/>
        <color rgb="FF0070C0"/>
        <rFont val="Century Gothic"/>
        <family val="2"/>
      </rPr>
      <t>2024</t>
    </r>
  </si>
  <si>
    <t>Nombre de la Institución:</t>
  </si>
  <si>
    <t>Nombre del jerarca de la institución:</t>
  </si>
  <si>
    <t>Ministro(a) Rector(a)</t>
  </si>
  <si>
    <t>OBJETIVOS DE DESARROLLO SOSTENIBLE (ODS)</t>
  </si>
  <si>
    <t>PEN 2050</t>
  </si>
  <si>
    <t>PEI</t>
  </si>
  <si>
    <t>PROGRAMACIÓN ESTRATÉGICA PRESUPUESTARIA</t>
  </si>
  <si>
    <t>Indicador</t>
  </si>
  <si>
    <t>INDICADOR</t>
  </si>
  <si>
    <t xml:space="preserve">LINEA BASE </t>
  </si>
  <si>
    <t>SECTOR</t>
  </si>
  <si>
    <t>OBJETIVO SECTORIAL</t>
  </si>
  <si>
    <t>LINEA BASE</t>
  </si>
  <si>
    <t>META INDICADOR SECTORIAL</t>
  </si>
  <si>
    <t>INTERVENCION PUBLICA</t>
  </si>
  <si>
    <t>OBJETIVO</t>
  </si>
  <si>
    <t>META INDICADOR</t>
  </si>
  <si>
    <t>OBJETIVO ESTRATÉGICO INSTITUCIONAL (PEI)</t>
  </si>
  <si>
    <t>CODIGO Y NOMBRE DEL  PROGRAMA O SUBPROGRAMA PRESUPUESTARIO</t>
  </si>
  <si>
    <t>CODIGO Y NOMBRE DEL PRODUCTO FINAL Y/O INTERMEDIO (BIENES/
SERVICIOS)</t>
  </si>
  <si>
    <t>UNIDAD DE MEDIDA DEL PRODUCTO</t>
  </si>
  <si>
    <t>POBLACIÓN META</t>
  </si>
  <si>
    <t xml:space="preserve">CODIGO Y NOMBRE INDICADORES DE PRODUCTO FINAL Y/O INTERMEDIO  </t>
  </si>
  <si>
    <t>LÍNEA BASE</t>
  </si>
  <si>
    <t xml:space="preserve">METAS DEL INDICADOR </t>
  </si>
  <si>
    <t>ESTIMACIÓN ANUAL DE RECURSOS PRESUPUESTARIOS (en millones de colones)</t>
  </si>
  <si>
    <t>SUPUESTOS, NOTAS TÉCNICAS Y OBSERVACIONES</t>
  </si>
  <si>
    <t>DESCRIPCIÓN</t>
  </si>
  <si>
    <t>CANTIDAD</t>
  </si>
  <si>
    <t>USUARIO (A)</t>
  </si>
  <si>
    <t>MONTO</t>
  </si>
  <si>
    <t>FUENTE DE FINANCIAMIENTO</t>
  </si>
  <si>
    <t>t</t>
  </si>
  <si>
    <t>FF</t>
  </si>
  <si>
    <t>ANUAL</t>
  </si>
  <si>
    <t>Intervención</t>
  </si>
  <si>
    <t>PNDIP 2023-2026</t>
  </si>
  <si>
    <r>
      <rPr>
        <b/>
        <sz val="14"/>
        <rFont val="Calibri"/>
        <family val="2"/>
        <scheme val="minor"/>
      </rPr>
      <t>Planilla para Ident</t>
    </r>
    <r>
      <rPr>
        <b/>
        <sz val="14"/>
        <color theme="1"/>
        <rFont val="Calibri"/>
        <family val="2"/>
        <scheme val="minor"/>
      </rPr>
      <t xml:space="preserve">ificación del presupuesto con Enfoque de Género </t>
    </r>
  </si>
  <si>
    <t>n.a</t>
  </si>
  <si>
    <t>Fortalecer las acciones del país en materia de conservación y uso sostenible de la biodiversidad, así
como la participación justa y equitativa de los beneficios derivados de su uso</t>
  </si>
  <si>
    <t>Dirección de Agua - 887</t>
  </si>
  <si>
    <t>Servicio de atención de solicitudes de permisos y concesiones de agua</t>
  </si>
  <si>
    <t>Trámite atendido</t>
  </si>
  <si>
    <t>Instituciones públicas, privadas y Sociedad Civil</t>
  </si>
  <si>
    <t>190 días</t>
  </si>
  <si>
    <t>Canon Ambiental por Vertidos.
Canon de Aprovechamiento de Agua</t>
  </si>
  <si>
    <t>Reducir el tiempo en días de atención de la concesión superficial de agua.</t>
  </si>
  <si>
    <t>267 días</t>
  </si>
  <si>
    <t>Reducir el tiempo en días de atención del permiso de vertidos.</t>
  </si>
  <si>
    <t>Dirección de Agua. Ministerio de Ambiente y Energía.</t>
  </si>
  <si>
    <t>José Miguel Zeledón Calderón</t>
  </si>
  <si>
    <t>Franz Tattenbach Capra</t>
  </si>
  <si>
    <t>Reducir el tiempo en días de atención del permiso de perforación del subsuelo y concesión de agua subterránea</t>
  </si>
  <si>
    <t>Nombre del indicador: Reducir el tiempo en días de atención del permiso de perforación del subsuelo y concesión de agua subterránea</t>
  </si>
  <si>
    <t xml:space="preserve">La Dirección de Agua en su proceso de mejora continua y regulación de los trámites, está enfocada atender las solicitudes de los usuarios en un menor tiempo. Lo anterior, mediante una optimización de sus procesos, eliminando o ajustando pasos y requisitos que no generan valor. Esta optimización, está alineada a lo establecido en el Plan de Mejora Regulatoria (PMR) 2019 y al proyecto de Ventanilla Única de Inversión (VUI). Se tiene programado la optimización de los siguientes trámites: Permisos de perforación de pozos, concesión de agua superficial y el permiso de vertidos de agua residuales. </t>
  </si>
  <si>
    <t xml:space="preserve">Cantidad de días reducidos </t>
  </si>
  <si>
    <t>Días requeridos para la resolución de trámites</t>
  </si>
  <si>
    <t>Porcentaje</t>
  </si>
  <si>
    <t xml:space="preserve">El indicador corresponde a la cantidad de días reducidos durante un periodo de tiempo, la interpretación entonces de este indicador es días menos requeridos para la resolución de un trámite en la Dirección de Agua.   </t>
  </si>
  <si>
    <t>El indicador no presenta desagregación ya que se establece a nivel nacional</t>
  </si>
  <si>
    <t>El indicador no hace énfasis en características especificas</t>
  </si>
  <si>
    <t xml:space="preserve">190 días naturales de duración para la resolución de tramites </t>
  </si>
  <si>
    <t xml:space="preserve"> Reducción en un 50% el tiempo de resolución de los trámites</t>
  </si>
  <si>
    <t>Los datos para el cálculo del indicador serán obtenidos y analizados de manera semestral</t>
  </si>
  <si>
    <t>Departamento de Desarrollo Hídrico – Dirección de Agua Minae</t>
  </si>
  <si>
    <t>( ) Impacto.
(X) Efecto.
Producto:
(  )Unidad de medida
( )Gestión</t>
  </si>
  <si>
    <t>Registro administrativo de la institución</t>
  </si>
  <si>
    <t>Los tiempos indicados a una proyección que no está limitada a un tiempo
definido. Los plazos indicados se consideran alcanzables en un escenario ideal, en
el que la Dirección de Agua cuente con el personal necesario y las facilidades de
viáticos, combustible, vehículos y equipo técnico.</t>
  </si>
  <si>
    <t>Nombre del indicador: Reducir del tiempo en días de atención de la concesión superficial de agua.</t>
  </si>
  <si>
    <t>Nombre del indicador: Reducir del tiempo en días de atención del permiso de vertidos.</t>
  </si>
  <si>
    <t xml:space="preserve">137 días naturales de duración para la resolución de tramites </t>
  </si>
  <si>
    <t>NOMBRE DE LA INSTITUCIÓN: Dirección de Agua. Ministerio de Ambiente y Energía.</t>
  </si>
  <si>
    <t>NOMBRE DEL JERARCA DE LA INSTITUCIÓN: José Miguel Zeledón Calderón</t>
  </si>
  <si>
    <t>NOMBRE DEL MINISTRO(A) RECTOR(A): Franz Tattenbach Capra</t>
  </si>
  <si>
    <t>NOMBRE DEL SECTOR: Ambiente, Energía y Mares</t>
  </si>
  <si>
    <t xml:space="preserve">
001769 Sistema Nacional de Información para la Gestión Integrada del Recurso Hídrico (SINIGIRH)
</t>
  </si>
  <si>
    <t>En Ejecución</t>
  </si>
  <si>
    <t>Dirección de Agua Minae</t>
  </si>
  <si>
    <t>001770 Sistema de Monitoreo de Agua Subterránea en tiempo real (SIMASTIR)</t>
  </si>
  <si>
    <t>001825 Promoción de la producción más limpia (P+L) en el sector empresarial</t>
  </si>
  <si>
    <t>001827 Plan Nacional de Monitoreo de la Calidad de los Cuerpos de Agua Superficiales</t>
  </si>
  <si>
    <t>003169 Mantenimiento preventivo y correctivo en equipos, Goicoechea, Dirección de Agua, 2022-2023</t>
  </si>
  <si>
    <t>Dirección de Agua - 888</t>
  </si>
  <si>
    <t>003168 Dotación de equipo para el fortalecimiento del proceso de gestión, seguimiento y control del Recurso Hídrico en Costa Rica, Dirección de Agua, 2023</t>
  </si>
  <si>
    <t>Dirección de Agua - 889</t>
  </si>
  <si>
    <t>Mejorar la Gestión Integrada del Recurso Hídrico en el país mediante el indicador ODS 6.5.1 con el fin de promover que se haga un uso equitativo y eficaz de los recursos hídricos, lo cual es fundamental tanto para el desarrollo social y económico como para la sostenibilidad ambiental.</t>
  </si>
  <si>
    <t>2030: 50%
2040: 80%
2050: 100%</t>
  </si>
  <si>
    <t xml:space="preserve">Indicador ODS 6.5.1 Grado de aplicación de la ordenación integrada de los recursos hídricos. </t>
  </si>
  <si>
    <t>Objetivo 6
Garantizar la disponibilidad de agua y su gestión sostenible y el saneamiento para todos</t>
  </si>
  <si>
    <t xml:space="preserve">MONTO ACUMULADO AL 2022
(MILLONES DE COLONES) </t>
  </si>
  <si>
    <t xml:space="preserve">MONTOS POR EJECUTAR 2023
(MILLONES DE COLONES) </t>
  </si>
  <si>
    <t>AVANCE DE  SEMESTRAL AL 30 DE JUNIO</t>
  </si>
  <si>
    <t>AVANCE ABSOLUTO DE META SEMESTRAL</t>
  </si>
  <si>
    <t>AVANCE RELATIVO DE META SEMESTRAL</t>
  </si>
  <si>
    <t>CLASIFICACION DEL AVANCE SEMESTRAL</t>
  </si>
  <si>
    <t>PRESUPUESTO EJECUTADO (MILLS ¢)</t>
  </si>
  <si>
    <t xml:space="preserve">267 días naturales de duración para la resolución de tramites </t>
  </si>
  <si>
    <t>Nombre Instituión: Dirección de Agua del Minae</t>
  </si>
  <si>
    <t>Nombre Jerarca: José Miguel Zeledón Calderón</t>
  </si>
  <si>
    <t>Mnistro Rector(a) Franz Tattenbach Capra</t>
  </si>
  <si>
    <t>Sector: Ambiente</t>
  </si>
  <si>
    <t>CAA</t>
  </si>
  <si>
    <t>CAV</t>
  </si>
  <si>
    <t>Ejecucion</t>
  </si>
  <si>
    <t>Ejecución</t>
  </si>
  <si>
    <t>Reducir el tiempo en días de atención del permiso de perforación del subsuelo.</t>
  </si>
  <si>
    <t>Proyeccion de Ingresos 2023</t>
  </si>
  <si>
    <t>Metas 1 y 2</t>
  </si>
  <si>
    <t>Meta 3</t>
  </si>
  <si>
    <t>Ejecución I Semestre 2023</t>
  </si>
  <si>
    <t>Para el cálculo de los indicadores de reducción de tiempo de atención de los permisos de perforación del subsuelo y concesión de agua subterránea, concesión de agua superficial y permiso de vertidos; se realizó considerando los expedientes trámitados y con estado de Otorgado hasta el 30 de junio de 2023. Realizando una diferencia entre la fecha de ingreso del trámite y la fecha de resolución se determinó el tiempo promedio que tarda cada tipo de trámite. 
Se actualizó el procedimiento para el cálculo de la reducción de días. Se le dará seguimiento para corroborar el correcto funcionamiento y estimación del plazo.
Este indicador ha tenido seguimiento, debido a que el proceso está en función de la cantidad de personas que intervienen en él, el dinamismo de la demanda de servicios y la incertidumbre generada por la pandemia del Covid - 19. Además del incremento en el uso de la plataforma de trámites digitales Sipeco.
Es importante contemplar que el tema de las inspecciones que son requeridas para la resolución de los trámites, están sujetas a las asignaciones del presupuesto de viáticos y combustible, por lo que se toman medidas para poder atender las solicitudes con prontitud pero requieren de mayor tiempo para poder atender un grupo según programación de salida de los funcionarios.</t>
  </si>
  <si>
    <t>No efectiva</t>
  </si>
  <si>
    <t>Efectiva</t>
  </si>
  <si>
    <t>I TRIMESTRE</t>
  </si>
  <si>
    <t>II TRIMESTRE</t>
  </si>
  <si>
    <t>III TRIMESTRE</t>
  </si>
  <si>
    <t>IV TRIMESTRE</t>
  </si>
  <si>
    <t xml:space="preserve">2023: 2500
</t>
  </si>
  <si>
    <t>PF.01.01. Reducir el tiempo en días de atención del permiso de perforación del subsuelo y concesión de agua subterránea</t>
  </si>
  <si>
    <t>PF.01.02. Reducir el tiempo en días de atención de la concesión superficial de agua.</t>
  </si>
  <si>
    <t>PF.01.03.Reducir el tiempo en días de atención del permiso de vertidos.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</si>
</sst>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quot;₡&quot;#,##0.00"/>
  </numFmts>
  <fonts count="39" x14ac:knownFonts="1">
    <font>
      <sz val="11"/>
      <color theme="1"/>
      <name val="Calibri"/>
      <family val="2"/>
      <scheme val="minor"/>
    </font>
    <font>
      <b/>
      <sz val="11"/>
      <color theme="0"/>
      <name val="Calibri"/>
      <family val="2"/>
      <scheme val="minor"/>
    </font>
    <font>
      <b/>
      <sz val="11"/>
      <color theme="1"/>
      <name val="Calibri"/>
      <family val="2"/>
      <scheme val="minor"/>
    </font>
    <font>
      <b/>
      <sz val="10"/>
      <color theme="1"/>
      <name val="Calibri"/>
      <family val="2"/>
      <scheme val="minor"/>
    </font>
    <font>
      <b/>
      <sz val="14"/>
      <color theme="1"/>
      <name val="Calibri"/>
      <family val="2"/>
      <scheme val="minor"/>
    </font>
    <font>
      <b/>
      <sz val="11"/>
      <name val="Calibri"/>
      <family val="2"/>
      <scheme val="minor"/>
    </font>
    <font>
      <b/>
      <sz val="24"/>
      <color theme="3"/>
      <name val="Calibri"/>
      <family val="2"/>
      <scheme val="minor"/>
    </font>
    <font>
      <b/>
      <sz val="14"/>
      <color theme="0"/>
      <name val="Arial"/>
      <family val="2"/>
    </font>
    <font>
      <b/>
      <sz val="12"/>
      <name val="Arial"/>
      <family val="2"/>
    </font>
    <font>
      <b/>
      <sz val="9"/>
      <name val="Arial"/>
      <family val="2"/>
    </font>
    <font>
      <sz val="10.5"/>
      <color theme="1"/>
      <name val="Calibri"/>
      <family val="2"/>
      <scheme val="minor"/>
    </font>
    <font>
      <sz val="11"/>
      <color theme="1"/>
      <name val="Arial Narrow"/>
      <family val="2"/>
    </font>
    <font>
      <b/>
      <sz val="8.5"/>
      <color theme="1"/>
      <name val="Arial Narrow"/>
      <family val="2"/>
    </font>
    <font>
      <b/>
      <sz val="8.5"/>
      <color rgb="FF000000"/>
      <name val="Arial Narrow"/>
      <family val="2"/>
    </font>
    <font>
      <sz val="8.5"/>
      <color theme="1"/>
      <name val="Arial Narrow"/>
      <family val="2"/>
    </font>
    <font>
      <b/>
      <sz val="20"/>
      <color theme="1"/>
      <name val="Calibri"/>
      <family val="2"/>
      <scheme val="minor"/>
    </font>
    <font>
      <sz val="28"/>
      <color theme="1"/>
      <name val="Century Gothic"/>
      <family val="2"/>
    </font>
    <font>
      <b/>
      <sz val="28"/>
      <color theme="1"/>
      <name val="Century Gothic"/>
      <family val="2"/>
    </font>
    <font>
      <b/>
      <sz val="72"/>
      <color theme="1"/>
      <name val="Century Gothic"/>
      <family val="2"/>
    </font>
    <font>
      <b/>
      <sz val="72"/>
      <color rgb="FF0070C0"/>
      <name val="Century Gothic"/>
      <family val="2"/>
    </font>
    <font>
      <sz val="36"/>
      <color theme="1"/>
      <name val="Century Gothic"/>
      <family val="2"/>
    </font>
    <font>
      <b/>
      <sz val="36"/>
      <color theme="1"/>
      <name val="Century Gothic"/>
      <family val="2"/>
    </font>
    <font>
      <sz val="36"/>
      <name val="Century Gothic"/>
      <family val="2"/>
    </font>
    <font>
      <b/>
      <sz val="28"/>
      <name val="Century Gothic"/>
      <family val="2"/>
    </font>
    <font>
      <b/>
      <sz val="72"/>
      <color theme="0"/>
      <name val="Century Gothic"/>
      <family val="2"/>
    </font>
    <font>
      <b/>
      <sz val="72"/>
      <name val="Century Gothic"/>
      <family val="2"/>
    </font>
    <font>
      <b/>
      <sz val="48"/>
      <name val="Century Gothic"/>
      <family val="2"/>
    </font>
    <font>
      <b/>
      <sz val="28"/>
      <color theme="0"/>
      <name val="Century Gothic"/>
      <family val="2"/>
    </font>
    <font>
      <sz val="9"/>
      <color theme="1"/>
      <name val="Arial"/>
      <family val="2"/>
    </font>
    <font>
      <b/>
      <sz val="14"/>
      <name val="Calibri"/>
      <family val="2"/>
      <scheme val="minor"/>
    </font>
    <font>
      <b/>
      <sz val="26"/>
      <name val="Arial"/>
      <family val="2"/>
    </font>
    <font>
      <b/>
      <sz val="8"/>
      <name val="Arial"/>
      <family val="2"/>
    </font>
    <font>
      <b/>
      <sz val="36"/>
      <name val="Arial"/>
      <family val="2"/>
    </font>
    <font>
      <sz val="11"/>
      <color theme="1"/>
      <name val="Calibri"/>
      <family val="2"/>
      <scheme val="minor"/>
    </font>
    <font>
      <sz val="25"/>
      <color theme="1"/>
      <name val="Arial"/>
      <family val="2"/>
    </font>
    <font>
      <b/>
      <sz val="25"/>
      <color theme="1"/>
      <name val="Arial"/>
      <family val="2"/>
    </font>
    <font>
      <sz val="25"/>
      <name val="Arial"/>
      <family val="2"/>
    </font>
    <font>
      <sz val="25"/>
      <color theme="1"/>
      <name val="Calibri"/>
      <family val="2"/>
      <scheme val="minor"/>
    </font>
    <font>
      <b/>
      <sz val="12"/>
      <name val="Arial"/>
      <family val="2"/>
      <charset val="1"/>
    </font>
  </fonts>
  <fills count="16">
    <fill>
      <patternFill patternType="none"/>
    </fill>
    <fill>
      <patternFill patternType="gray125"/>
    </fill>
    <fill>
      <patternFill patternType="solid">
        <fgColor theme="3"/>
        <bgColor indexed="64"/>
      </patternFill>
    </fill>
    <fill>
      <patternFill patternType="solid">
        <fgColor theme="3" tint="0.79998168889431442"/>
        <bgColor indexed="64"/>
      </patternFill>
    </fill>
    <fill>
      <patternFill patternType="solid">
        <fgColor theme="0"/>
        <bgColor indexed="64"/>
      </patternFill>
    </fill>
    <fill>
      <patternFill patternType="solid">
        <fgColor rgb="FF0070C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rgb="FFE7E6E6"/>
        <bgColor indexed="64"/>
      </patternFill>
    </fill>
    <fill>
      <patternFill patternType="solid">
        <fgColor theme="5" tint="-0.249977111117893"/>
        <bgColor indexed="64"/>
      </patternFill>
    </fill>
    <fill>
      <patternFill patternType="solid">
        <fgColor rgb="FF00B0F0"/>
        <bgColor indexed="64"/>
      </patternFill>
    </fill>
    <fill>
      <patternFill patternType="solid">
        <fgColor rgb="FFFF0000"/>
        <bgColor indexed="64"/>
      </patternFill>
    </fill>
    <fill>
      <patternFill patternType="solid">
        <fgColor rgb="FF92D050"/>
        <bgColor indexed="64"/>
      </patternFill>
    </fill>
    <fill>
      <patternFill patternType="solid">
        <fgColor theme="4"/>
        <bgColor indexed="64"/>
      </patternFill>
    </fill>
    <fill>
      <patternFill patternType="solid">
        <fgColor theme="3" tint="-0.249977111117893"/>
        <bgColor indexed="64"/>
      </patternFill>
    </fill>
    <fill>
      <patternFill patternType="solid">
        <fgColor rgb="FF8FAADC"/>
        <bgColor rgb="FF969696"/>
      </patternFill>
    </fill>
  </fills>
  <borders count="6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style="medium">
        <color indexed="64"/>
      </right>
      <top style="medium">
        <color indexed="64"/>
      </top>
      <bottom/>
      <diagonal/>
    </border>
    <border>
      <left style="medium">
        <color indexed="64"/>
      </left>
      <right style="thick">
        <color theme="0"/>
      </right>
      <top style="medium">
        <color indexed="64"/>
      </top>
      <bottom/>
      <diagonal/>
    </border>
    <border>
      <left style="medium">
        <color theme="0"/>
      </left>
      <right style="thick">
        <color theme="0"/>
      </right>
      <top style="medium">
        <color indexed="64"/>
      </top>
      <bottom/>
      <diagonal/>
    </border>
    <border>
      <left style="thick">
        <color theme="0"/>
      </left>
      <right/>
      <top style="medium">
        <color indexed="64"/>
      </top>
      <bottom style="medium">
        <color theme="0"/>
      </bottom>
      <diagonal/>
    </border>
    <border>
      <left/>
      <right style="thick">
        <color theme="0"/>
      </right>
      <top style="medium">
        <color indexed="64"/>
      </top>
      <bottom style="medium">
        <color theme="0"/>
      </bottom>
      <diagonal/>
    </border>
    <border>
      <left style="medium">
        <color indexed="64"/>
      </left>
      <right style="thick">
        <color theme="0"/>
      </right>
      <top/>
      <bottom style="medium">
        <color indexed="64"/>
      </bottom>
      <diagonal/>
    </border>
    <border>
      <left style="medium">
        <color theme="0"/>
      </left>
      <right style="thick">
        <color theme="0"/>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ck">
        <color theme="0"/>
      </left>
      <right/>
      <top/>
      <bottom/>
      <diagonal/>
    </border>
    <border>
      <left style="thick">
        <color theme="0"/>
      </left>
      <right style="medium">
        <color indexed="64"/>
      </right>
      <top/>
      <bottom/>
      <diagonal/>
    </border>
    <border>
      <left style="medium">
        <color indexed="64"/>
      </left>
      <right/>
      <top style="thick">
        <color theme="0"/>
      </top>
      <bottom/>
      <diagonal/>
    </border>
    <border>
      <left style="thick">
        <color theme="0"/>
      </left>
      <right/>
      <top style="thick">
        <color theme="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style="medium">
        <color indexed="64"/>
      </bottom>
      <diagonal/>
    </border>
    <border>
      <left/>
      <right/>
      <top style="medium">
        <color indexed="64"/>
      </top>
      <bottom style="thick">
        <color theme="0"/>
      </bottom>
      <diagonal/>
    </border>
    <border>
      <left style="thick">
        <color theme="0"/>
      </left>
      <right style="thick">
        <color theme="0"/>
      </right>
      <top style="thick">
        <color theme="0"/>
      </top>
      <bottom/>
      <diagonal/>
    </border>
    <border>
      <left/>
      <right/>
      <top style="thick">
        <color theme="0"/>
      </top>
      <bottom/>
      <diagonal/>
    </border>
    <border>
      <left/>
      <right style="thick">
        <color theme="0"/>
      </right>
      <top style="thick">
        <color theme="0"/>
      </top>
      <bottom/>
      <diagonal/>
    </border>
    <border>
      <left/>
      <right/>
      <top/>
      <bottom style="thick">
        <color theme="0"/>
      </bottom>
      <diagonal/>
    </border>
    <border>
      <left style="thick">
        <color theme="0"/>
      </left>
      <right style="thick">
        <color theme="0"/>
      </right>
      <top/>
      <bottom/>
      <diagonal/>
    </border>
    <border>
      <left/>
      <right style="thick">
        <color theme="0"/>
      </right>
      <top/>
      <bottom/>
      <diagonal/>
    </border>
    <border>
      <left style="thick">
        <color theme="0"/>
      </left>
      <right/>
      <top/>
      <bottom style="thick">
        <color theme="0"/>
      </bottom>
      <diagonal/>
    </border>
    <border>
      <left/>
      <right style="thick">
        <color theme="0"/>
      </right>
      <top/>
      <bottom style="thick">
        <color theme="0"/>
      </bottom>
      <diagonal/>
    </border>
    <border>
      <left style="thick">
        <color theme="0"/>
      </left>
      <right style="medium">
        <color theme="0"/>
      </right>
      <top style="thick">
        <color theme="0"/>
      </top>
      <bottom style="thick">
        <color theme="0"/>
      </bottom>
      <diagonal/>
    </border>
    <border>
      <left style="medium">
        <color theme="0"/>
      </left>
      <right style="thin">
        <color indexed="64"/>
      </right>
      <top style="thick">
        <color theme="0"/>
      </top>
      <bottom style="thick">
        <color theme="0"/>
      </bottom>
      <diagonal/>
    </border>
    <border>
      <left style="thin">
        <color indexed="64"/>
      </left>
      <right style="thin">
        <color indexed="64"/>
      </right>
      <top style="thick">
        <color theme="0"/>
      </top>
      <bottom style="thick">
        <color theme="0"/>
      </bottom>
      <diagonal/>
    </border>
    <border>
      <left style="thin">
        <color indexed="64"/>
      </left>
      <right style="medium">
        <color theme="0"/>
      </right>
      <top style="thick">
        <color theme="0"/>
      </top>
      <bottom style="thick">
        <color theme="0"/>
      </bottom>
      <diagonal/>
    </border>
    <border>
      <left/>
      <right/>
      <top/>
      <bottom style="medium">
        <color theme="0"/>
      </bottom>
      <diagonal/>
    </border>
    <border>
      <left style="thin">
        <color indexed="64"/>
      </left>
      <right style="medium">
        <color rgb="FF000000"/>
      </right>
      <top style="medium">
        <color rgb="FF000000"/>
      </top>
      <bottom/>
      <diagonal/>
    </border>
    <border>
      <left style="thin">
        <color indexed="64"/>
      </left>
      <right style="medium">
        <color rgb="FF000000"/>
      </right>
      <top/>
      <bottom style="medium">
        <color rgb="FF000000"/>
      </bottom>
      <diagonal/>
    </border>
    <border>
      <left style="thick">
        <color theme="0"/>
      </left>
      <right/>
      <top style="medium">
        <color indexed="64"/>
      </top>
      <bottom/>
      <diagonal/>
    </border>
    <border>
      <left/>
      <right style="thick">
        <color theme="0"/>
      </right>
      <top style="medium">
        <color indexed="64"/>
      </top>
      <bottom/>
      <diagonal/>
    </border>
    <border>
      <left/>
      <right/>
      <top/>
      <bottom style="medium">
        <color indexed="64"/>
      </bottom>
      <diagonal/>
    </border>
    <border>
      <left/>
      <right style="thick">
        <color theme="0"/>
      </right>
      <top/>
      <bottom style="medium">
        <color indexed="64"/>
      </bottom>
      <diagonal/>
    </border>
    <border>
      <left style="thick">
        <color theme="0"/>
      </left>
      <right style="thick">
        <color theme="0"/>
      </right>
      <top/>
      <bottom style="thick">
        <color theme="0"/>
      </bottom>
      <diagonal/>
    </border>
    <border>
      <left/>
      <right/>
      <top style="medium">
        <color theme="0"/>
      </top>
      <bottom/>
      <diagonal/>
    </border>
    <border>
      <left style="thin">
        <color indexed="64"/>
      </left>
      <right/>
      <top style="thick">
        <color theme="0"/>
      </top>
      <bottom style="thick">
        <color theme="0"/>
      </bottom>
      <diagonal/>
    </border>
    <border>
      <left style="medium">
        <color theme="0"/>
      </left>
      <right style="thick">
        <color theme="0"/>
      </right>
      <top/>
      <bottom style="medium">
        <color theme="0"/>
      </bottom>
      <diagonal/>
    </border>
    <border>
      <left style="thick">
        <color theme="0"/>
      </left>
      <right/>
      <top/>
      <bottom style="medium">
        <color theme="0"/>
      </bottom>
      <diagonal/>
    </border>
    <border>
      <left style="thick">
        <color theme="0"/>
      </left>
      <right style="thick">
        <color theme="0"/>
      </right>
      <top style="thick">
        <color theme="0"/>
      </top>
      <bottom style="thick">
        <color theme="0"/>
      </bottom>
      <diagonal/>
    </border>
    <border>
      <left/>
      <right/>
      <top/>
      <bottom style="thin">
        <color indexed="64"/>
      </bottom>
      <diagonal/>
    </border>
    <border>
      <left style="medium">
        <color rgb="FFFFFFFF"/>
      </left>
      <right style="thick">
        <color rgb="FFFFFFFF"/>
      </right>
      <top/>
      <bottom style="medium">
        <color auto="1"/>
      </bottom>
      <diagonal/>
    </border>
    <border>
      <left style="thick">
        <color theme="0"/>
      </left>
      <right style="medium">
        <color indexed="64"/>
      </right>
      <top style="medium">
        <color indexed="64"/>
      </top>
      <bottom/>
      <diagonal/>
    </border>
    <border>
      <left style="thick">
        <color theme="0"/>
      </left>
      <right style="medium">
        <color indexed="64"/>
      </right>
      <top/>
      <bottom style="medium">
        <color indexed="64"/>
      </bottom>
      <diagonal/>
    </border>
  </borders>
  <cellStyleXfs count="3">
    <xf numFmtId="0" fontId="0" fillId="0" borderId="0"/>
    <xf numFmtId="43" fontId="33" fillId="0" borderId="0" applyFont="0" applyFill="0" applyBorder="0" applyAlignment="0" applyProtection="0"/>
    <xf numFmtId="9" fontId="33" fillId="0" borderId="0" applyFont="0" applyFill="0" applyBorder="0" applyAlignment="0" applyProtection="0"/>
  </cellStyleXfs>
  <cellXfs count="187">
    <xf numFmtId="0" fontId="0" fillId="0" borderId="0" xfId="0"/>
    <xf numFmtId="0" fontId="2" fillId="0" borderId="0" xfId="0" applyFont="1" applyAlignment="1">
      <alignment horizontal="left"/>
    </xf>
    <xf numFmtId="0" fontId="5" fillId="3" borderId="1" xfId="0" applyFont="1" applyFill="1" applyBorder="1" applyAlignment="1">
      <alignment horizontal="center" vertical="center" wrapText="1"/>
    </xf>
    <xf numFmtId="0" fontId="0" fillId="4" borderId="0" xfId="0" applyFill="1"/>
    <xf numFmtId="0" fontId="7" fillId="5" borderId="8" xfId="0" applyFont="1" applyFill="1" applyBorder="1" applyAlignment="1">
      <alignment horizontal="left" vertical="center" wrapText="1"/>
    </xf>
    <xf numFmtId="0" fontId="8" fillId="6" borderId="14" xfId="0" applyFont="1" applyFill="1" applyBorder="1" applyAlignment="1">
      <alignment horizontal="center" vertical="center" wrapText="1"/>
    </xf>
    <xf numFmtId="0" fontId="10" fillId="0" borderId="0" xfId="0" applyFont="1" applyAlignment="1">
      <alignment horizontal="left" vertical="center" indent="1"/>
    </xf>
    <xf numFmtId="0" fontId="11" fillId="0" borderId="0" xfId="0" applyFont="1" applyAlignment="1">
      <alignment vertical="center"/>
    </xf>
    <xf numFmtId="0" fontId="0" fillId="0" borderId="0" xfId="0" applyAlignment="1">
      <alignment vertical="top"/>
    </xf>
    <xf numFmtId="0" fontId="13" fillId="8" borderId="22" xfId="0" applyFont="1" applyFill="1" applyBorder="1" applyAlignment="1">
      <alignment horizontal="center" vertical="top" wrapText="1"/>
    </xf>
    <xf numFmtId="0" fontId="14" fillId="0" borderId="24" xfId="0" applyFont="1" applyBorder="1" applyAlignment="1">
      <alignment horizontal="justify" vertical="top" wrapText="1"/>
    </xf>
    <xf numFmtId="0" fontId="14" fillId="0" borderId="25" xfId="0" applyFont="1" applyBorder="1" applyAlignment="1">
      <alignment horizontal="justify" vertical="top" wrapText="1"/>
    </xf>
    <xf numFmtId="0" fontId="14" fillId="0" borderId="24" xfId="0" applyFont="1" applyBorder="1" applyAlignment="1">
      <alignment vertical="top" wrapText="1"/>
    </xf>
    <xf numFmtId="0" fontId="12" fillId="0" borderId="24" xfId="0" applyFont="1" applyBorder="1" applyAlignment="1">
      <alignment vertical="top" wrapText="1"/>
    </xf>
    <xf numFmtId="0" fontId="16" fillId="0" borderId="0" xfId="0" applyFont="1"/>
    <xf numFmtId="0" fontId="20" fillId="0" borderId="0" xfId="0" applyFont="1"/>
    <xf numFmtId="0" fontId="24" fillId="11" borderId="6" xfId="0" applyFont="1" applyFill="1" applyBorder="1" applyAlignment="1">
      <alignment horizontal="center" vertical="center" wrapText="1"/>
    </xf>
    <xf numFmtId="0" fontId="23" fillId="3" borderId="39" xfId="0" applyFont="1" applyFill="1" applyBorder="1" applyAlignment="1">
      <alignment horizontal="center" vertical="center" wrapText="1"/>
    </xf>
    <xf numFmtId="0" fontId="27" fillId="2" borderId="31" xfId="0" applyFont="1" applyFill="1" applyBorder="1" applyAlignment="1">
      <alignment horizontal="center" vertical="center" wrapText="1"/>
    </xf>
    <xf numFmtId="0" fontId="0" fillId="0" borderId="0" xfId="0" applyAlignment="1">
      <alignment wrapText="1"/>
    </xf>
    <xf numFmtId="0" fontId="0" fillId="0" borderId="1" xfId="0" applyBorder="1" applyAlignment="1">
      <alignment vertical="center" wrapText="1"/>
    </xf>
    <xf numFmtId="0" fontId="27" fillId="14" borderId="20" xfId="0" applyFont="1" applyFill="1" applyBorder="1" applyAlignment="1">
      <alignment horizontal="center" vertical="center" wrapText="1"/>
    </xf>
    <xf numFmtId="0" fontId="28" fillId="0" borderId="0" xfId="0" applyFont="1"/>
    <xf numFmtId="0" fontId="12" fillId="0" borderId="26" xfId="0" applyFont="1" applyBorder="1" applyAlignment="1">
      <alignment vertical="center" wrapText="1"/>
    </xf>
    <xf numFmtId="0" fontId="12" fillId="0" borderId="27" xfId="0" applyFont="1" applyBorder="1" applyAlignment="1">
      <alignment vertical="center" wrapText="1"/>
    </xf>
    <xf numFmtId="0" fontId="12" fillId="0" borderId="28" xfId="0" applyFont="1" applyBorder="1" applyAlignment="1">
      <alignment vertical="top" wrapText="1"/>
    </xf>
    <xf numFmtId="0" fontId="14" fillId="0" borderId="28" xfId="0" applyFont="1" applyBorder="1" applyAlignment="1">
      <alignment horizontal="justify" vertical="top" wrapText="1"/>
    </xf>
    <xf numFmtId="0" fontId="9" fillId="7" borderId="20" xfId="0" applyFont="1" applyFill="1" applyBorder="1" applyAlignment="1">
      <alignment horizontal="center" vertical="center" wrapText="1"/>
    </xf>
    <xf numFmtId="0" fontId="9" fillId="7" borderId="17" xfId="0" applyFont="1" applyFill="1" applyBorder="1" applyAlignment="1">
      <alignment horizontal="center" vertical="center" wrapText="1"/>
    </xf>
    <xf numFmtId="0" fontId="10" fillId="4" borderId="0" xfId="0" applyFont="1" applyFill="1" applyAlignment="1">
      <alignment horizontal="left" vertical="center" indent="1"/>
    </xf>
    <xf numFmtId="0" fontId="0" fillId="4" borderId="0" xfId="0" applyFill="1" applyAlignment="1">
      <alignment vertical="top"/>
    </xf>
    <xf numFmtId="0" fontId="13" fillId="4" borderId="22" xfId="0" applyFont="1" applyFill="1" applyBorder="1" applyAlignment="1">
      <alignment horizontal="center" vertical="top" wrapText="1"/>
    </xf>
    <xf numFmtId="0" fontId="14" fillId="4" borderId="24" xfId="0" applyFont="1" applyFill="1" applyBorder="1" applyAlignment="1">
      <alignment horizontal="justify" vertical="top" wrapText="1"/>
    </xf>
    <xf numFmtId="0" fontId="14" fillId="4" borderId="24" xfId="0" applyFont="1" applyFill="1" applyBorder="1" applyAlignment="1">
      <alignment vertical="top" wrapText="1"/>
    </xf>
    <xf numFmtId="0" fontId="12" fillId="4" borderId="26" xfId="0" applyFont="1" applyFill="1" applyBorder="1" applyAlignment="1">
      <alignment vertical="center" wrapText="1"/>
    </xf>
    <xf numFmtId="0" fontId="12" fillId="4" borderId="27" xfId="0" applyFont="1" applyFill="1" applyBorder="1" applyAlignment="1">
      <alignment vertical="center" wrapText="1"/>
    </xf>
    <xf numFmtId="0" fontId="14" fillId="4" borderId="25" xfId="0" applyFont="1" applyFill="1" applyBorder="1" applyAlignment="1">
      <alignment horizontal="justify" vertical="top" wrapText="1"/>
    </xf>
    <xf numFmtId="0" fontId="12" fillId="4" borderId="28" xfId="0" applyFont="1" applyFill="1" applyBorder="1" applyAlignment="1">
      <alignment vertical="top" wrapText="1"/>
    </xf>
    <xf numFmtId="0" fontId="14" fillId="4" borderId="28" xfId="0" applyFont="1" applyFill="1" applyBorder="1" applyAlignment="1">
      <alignment horizontal="justify" vertical="top" wrapText="1"/>
    </xf>
    <xf numFmtId="0" fontId="12" fillId="4" borderId="24" xfId="0" applyFont="1" applyFill="1" applyBorder="1" applyAlignment="1">
      <alignment vertical="top" wrapText="1"/>
    </xf>
    <xf numFmtId="0" fontId="30" fillId="7" borderId="31" xfId="0" applyFont="1" applyFill="1" applyBorder="1" applyAlignment="1">
      <alignment horizontal="center" vertical="center" wrapText="1"/>
    </xf>
    <xf numFmtId="0" fontId="23" fillId="6" borderId="17" xfId="0" applyFont="1" applyFill="1" applyBorder="1" applyAlignment="1">
      <alignment horizontal="center" vertical="center" wrapText="1"/>
    </xf>
    <xf numFmtId="0" fontId="23" fillId="6" borderId="43" xfId="0" applyFont="1" applyFill="1" applyBorder="1" applyAlignment="1">
      <alignment horizontal="center" vertical="center" wrapText="1"/>
    </xf>
    <xf numFmtId="0" fontId="31" fillId="7" borderId="17" xfId="0" applyFont="1" applyFill="1" applyBorder="1" applyAlignment="1">
      <alignment horizontal="center" vertical="center" wrapText="1"/>
    </xf>
    <xf numFmtId="0" fontId="31" fillId="7" borderId="20" xfId="0" applyFont="1" applyFill="1" applyBorder="1" applyAlignment="1">
      <alignment horizontal="center" vertical="center" wrapText="1"/>
    </xf>
    <xf numFmtId="9" fontId="31" fillId="7" borderId="20" xfId="0" applyNumberFormat="1" applyFont="1" applyFill="1" applyBorder="1" applyAlignment="1">
      <alignment horizontal="center" vertical="center" wrapText="1"/>
    </xf>
    <xf numFmtId="10" fontId="31" fillId="7" borderId="20" xfId="0" applyNumberFormat="1" applyFont="1" applyFill="1" applyBorder="1" applyAlignment="1">
      <alignment horizontal="center" vertical="center" wrapText="1"/>
    </xf>
    <xf numFmtId="0" fontId="31" fillId="7" borderId="16" xfId="0" applyFont="1" applyFill="1" applyBorder="1" applyAlignment="1">
      <alignment horizontal="center" vertical="center" wrapText="1"/>
    </xf>
    <xf numFmtId="0" fontId="31" fillId="7" borderId="19" xfId="0" applyFont="1" applyFill="1" applyBorder="1" applyAlignment="1">
      <alignment horizontal="center" vertical="center" wrapText="1"/>
    </xf>
    <xf numFmtId="0" fontId="23" fillId="6" borderId="53" xfId="0" applyFont="1" applyFill="1" applyBorder="1" applyAlignment="1">
      <alignment horizontal="center" vertical="center" wrapText="1"/>
    </xf>
    <xf numFmtId="0" fontId="23" fillId="6" borderId="54" xfId="0" applyFont="1" applyFill="1" applyBorder="1" applyAlignment="1">
      <alignment horizontal="center" vertical="center" wrapText="1"/>
    </xf>
    <xf numFmtId="0" fontId="23" fillId="6" borderId="55" xfId="0" applyFont="1" applyFill="1" applyBorder="1" applyAlignment="1">
      <alignment horizontal="center" vertical="center" wrapText="1"/>
    </xf>
    <xf numFmtId="9" fontId="31" fillId="7" borderId="17" xfId="0" applyNumberFormat="1" applyFont="1" applyFill="1" applyBorder="1" applyAlignment="1">
      <alignment horizontal="center" vertical="center" wrapText="1"/>
    </xf>
    <xf numFmtId="0" fontId="34" fillId="0" borderId="0" xfId="0" applyFont="1"/>
    <xf numFmtId="0" fontId="34" fillId="0" borderId="0" xfId="0" applyFont="1" applyAlignment="1">
      <alignment horizontal="right"/>
    </xf>
    <xf numFmtId="43" fontId="34" fillId="0" borderId="1" xfId="1" applyFont="1" applyBorder="1"/>
    <xf numFmtId="10" fontId="34" fillId="0" borderId="1" xfId="2" applyNumberFormat="1" applyFont="1" applyBorder="1"/>
    <xf numFmtId="43" fontId="35" fillId="0" borderId="0" xfId="1" applyFont="1"/>
    <xf numFmtId="10" fontId="35" fillId="0" borderId="0" xfId="2" applyNumberFormat="1" applyFont="1"/>
    <xf numFmtId="43" fontId="35" fillId="0" borderId="0" xfId="1" applyFont="1" applyAlignment="1">
      <alignment horizontal="right"/>
    </xf>
    <xf numFmtId="4" fontId="34" fillId="0" borderId="1" xfId="0" applyNumberFormat="1" applyFont="1" applyBorder="1" applyAlignment="1">
      <alignment horizontal="right" vertical="top"/>
    </xf>
    <xf numFmtId="10" fontId="34" fillId="0" borderId="1" xfId="0" applyNumberFormat="1" applyFont="1" applyBorder="1"/>
    <xf numFmtId="43" fontId="34" fillId="0" borderId="0" xfId="1" applyFont="1"/>
    <xf numFmtId="10" fontId="34" fillId="0" borderId="0" xfId="1" applyNumberFormat="1" applyFont="1"/>
    <xf numFmtId="43" fontId="34" fillId="0" borderId="0" xfId="0" applyNumberFormat="1" applyFont="1" applyAlignment="1">
      <alignment horizontal="center"/>
    </xf>
    <xf numFmtId="10" fontId="34" fillId="0" borderId="0" xfId="1" applyNumberFormat="1" applyFont="1" applyAlignment="1">
      <alignment horizontal="center"/>
    </xf>
    <xf numFmtId="43" fontId="34" fillId="0" borderId="0" xfId="0" applyNumberFormat="1" applyFont="1"/>
    <xf numFmtId="0" fontId="37" fillId="0" borderId="0" xfId="0" applyFont="1"/>
    <xf numFmtId="43" fontId="16" fillId="0" borderId="0" xfId="1" applyFont="1"/>
    <xf numFmtId="9" fontId="30" fillId="7" borderId="31" xfId="2" applyFont="1" applyFill="1" applyBorder="1" applyAlignment="1">
      <alignment horizontal="center" vertical="center" wrapText="1"/>
    </xf>
    <xf numFmtId="0" fontId="38" fillId="15" borderId="57" xfId="0" applyFont="1" applyFill="1" applyBorder="1" applyAlignment="1">
      <alignment horizontal="center" vertical="center" wrapText="1"/>
    </xf>
    <xf numFmtId="0" fontId="8" fillId="6" borderId="6" xfId="0" applyFont="1" applyFill="1" applyBorder="1" applyAlignment="1">
      <alignment vertical="center" wrapText="1"/>
    </xf>
    <xf numFmtId="0" fontId="8" fillId="6" borderId="47" xfId="0" applyFont="1" applyFill="1" applyBorder="1" applyAlignment="1">
      <alignment vertical="center" wrapText="1"/>
    </xf>
    <xf numFmtId="0" fontId="8" fillId="6" borderId="48" xfId="0" applyFont="1" applyFill="1" applyBorder="1" applyAlignment="1">
      <alignment vertical="center" wrapText="1"/>
    </xf>
    <xf numFmtId="0" fontId="8" fillId="6" borderId="49" xfId="0" applyFont="1" applyFill="1" applyBorder="1" applyAlignment="1">
      <alignment vertical="center" wrapText="1"/>
    </xf>
    <xf numFmtId="164" fontId="9" fillId="7" borderId="17" xfId="0" applyNumberFormat="1" applyFont="1" applyFill="1" applyBorder="1" applyAlignment="1">
      <alignment horizontal="center" vertical="center" wrapText="1"/>
    </xf>
    <xf numFmtId="164" fontId="9" fillId="7" borderId="20" xfId="0" applyNumberFormat="1" applyFont="1" applyFill="1" applyBorder="1" applyAlignment="1">
      <alignment horizontal="center" vertical="center" wrapText="1"/>
    </xf>
    <xf numFmtId="9" fontId="30" fillId="7" borderId="31" xfId="0" applyNumberFormat="1" applyFont="1" applyFill="1" applyBorder="1" applyAlignment="1">
      <alignment horizontal="center" vertical="center" wrapText="1"/>
    </xf>
    <xf numFmtId="0" fontId="34" fillId="0" borderId="1" xfId="0" applyFont="1" applyBorder="1" applyAlignment="1">
      <alignment horizontal="center"/>
    </xf>
    <xf numFmtId="0" fontId="34" fillId="0" borderId="56" xfId="0" applyFont="1" applyBorder="1" applyAlignment="1">
      <alignment horizontal="center"/>
    </xf>
    <xf numFmtId="0" fontId="36" fillId="7" borderId="1" xfId="0" applyFont="1" applyFill="1" applyBorder="1" applyAlignment="1">
      <alignment horizontal="center" vertical="center" wrapText="1"/>
    </xf>
    <xf numFmtId="0" fontId="32" fillId="7" borderId="51" xfId="0" applyFont="1" applyFill="1" applyBorder="1" applyAlignment="1">
      <alignment horizontal="left" vertical="top" wrapText="1"/>
    </xf>
    <xf numFmtId="0" fontId="32" fillId="7" borderId="0" xfId="0" applyFont="1" applyFill="1" applyAlignment="1">
      <alignment horizontal="left" vertical="top" wrapText="1"/>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22" fillId="0" borderId="29" xfId="0" applyFont="1" applyBorder="1" applyAlignment="1">
      <alignment horizontal="center" vertical="top"/>
    </xf>
    <xf numFmtId="0" fontId="23" fillId="6" borderId="6" xfId="0" applyFont="1" applyFill="1" applyBorder="1" applyAlignment="1">
      <alignment horizontal="center" vertical="center" wrapText="1"/>
    </xf>
    <xf numFmtId="0" fontId="23" fillId="6" borderId="0" xfId="0" applyFont="1" applyFill="1" applyAlignment="1">
      <alignment horizontal="center" vertical="center" wrapText="1"/>
    </xf>
    <xf numFmtId="0" fontId="23" fillId="6" borderId="43" xfId="0" applyFont="1" applyFill="1" applyBorder="1" applyAlignment="1">
      <alignment horizontal="center" vertical="center" wrapText="1"/>
    </xf>
    <xf numFmtId="0" fontId="24" fillId="9" borderId="30" xfId="0" applyFont="1" applyFill="1" applyBorder="1" applyAlignment="1">
      <alignment horizontal="center" vertical="center" wrapText="1"/>
    </xf>
    <xf numFmtId="0" fontId="25" fillId="10" borderId="30" xfId="0" applyFont="1" applyFill="1" applyBorder="1" applyAlignment="1">
      <alignment horizontal="center" vertical="center" wrapText="1"/>
    </xf>
    <xf numFmtId="0" fontId="24" fillId="12" borderId="0" xfId="0" applyFont="1" applyFill="1" applyAlignment="1">
      <alignment horizontal="center" vertical="center"/>
    </xf>
    <xf numFmtId="0" fontId="24" fillId="12" borderId="34" xfId="0" applyFont="1" applyFill="1" applyBorder="1" applyAlignment="1">
      <alignment horizontal="center" vertical="center"/>
    </xf>
    <xf numFmtId="0" fontId="26" fillId="13" borderId="31" xfId="0" applyFont="1" applyFill="1" applyBorder="1" applyAlignment="1">
      <alignment horizontal="center" vertical="center" wrapText="1"/>
    </xf>
    <xf numFmtId="0" fontId="26" fillId="13" borderId="35" xfId="0" applyFont="1" applyFill="1" applyBorder="1" applyAlignment="1">
      <alignment horizontal="center" vertical="center" wrapText="1"/>
    </xf>
    <xf numFmtId="0" fontId="27" fillId="2" borderId="31" xfId="0" applyFont="1" applyFill="1" applyBorder="1" applyAlignment="1">
      <alignment horizontal="center" vertical="center" wrapText="1"/>
    </xf>
    <xf numFmtId="0" fontId="27" fillId="2" borderId="35" xfId="0" applyFont="1" applyFill="1" applyBorder="1" applyAlignment="1">
      <alignment horizontal="center" vertical="center" wrapText="1"/>
    </xf>
    <xf numFmtId="0" fontId="23" fillId="6" borderId="31" xfId="0" applyFont="1" applyFill="1" applyBorder="1" applyAlignment="1">
      <alignment horizontal="center" vertical="center" wrapText="1"/>
    </xf>
    <xf numFmtId="0" fontId="23" fillId="6" borderId="35" xfId="0" applyFont="1" applyFill="1" applyBorder="1" applyAlignment="1">
      <alignment horizontal="center" vertical="center" wrapText="1"/>
    </xf>
    <xf numFmtId="0" fontId="27" fillId="14" borderId="20" xfId="0" applyFont="1" applyFill="1" applyBorder="1" applyAlignment="1">
      <alignment horizontal="center" vertical="center" wrapText="1"/>
    </xf>
    <xf numFmtId="0" fontId="27" fillId="14" borderId="33" xfId="0" applyFont="1" applyFill="1" applyBorder="1" applyAlignment="1">
      <alignment horizontal="center" vertical="center" wrapText="1"/>
    </xf>
    <xf numFmtId="0" fontId="27" fillId="2" borderId="20" xfId="0" applyFont="1" applyFill="1" applyBorder="1" applyAlignment="1">
      <alignment horizontal="center" vertical="center" wrapText="1"/>
    </xf>
    <xf numFmtId="0" fontId="27" fillId="2" borderId="32" xfId="0" applyFont="1" applyFill="1" applyBorder="1" applyAlignment="1">
      <alignment horizontal="center" vertical="center" wrapText="1"/>
    </xf>
    <xf numFmtId="0" fontId="27" fillId="2" borderId="33" xfId="0" applyFont="1" applyFill="1" applyBorder="1" applyAlignment="1">
      <alignment horizontal="center" vertical="center" wrapText="1"/>
    </xf>
    <xf numFmtId="0" fontId="27" fillId="2" borderId="17" xfId="0" applyFont="1" applyFill="1" applyBorder="1" applyAlignment="1">
      <alignment horizontal="center" vertical="center" wrapText="1"/>
    </xf>
    <xf numFmtId="0" fontId="27" fillId="2" borderId="0" xfId="0" applyFont="1" applyFill="1" applyAlignment="1">
      <alignment horizontal="center" vertical="center" wrapText="1"/>
    </xf>
    <xf numFmtId="0" fontId="27" fillId="2" borderId="36" xfId="0" applyFont="1" applyFill="1" applyBorder="1" applyAlignment="1">
      <alignment horizontal="center" vertical="center" wrapText="1"/>
    </xf>
    <xf numFmtId="0" fontId="27" fillId="2" borderId="37" xfId="0" applyFont="1" applyFill="1" applyBorder="1" applyAlignment="1">
      <alignment horizontal="center" vertical="center" wrapText="1"/>
    </xf>
    <xf numFmtId="0" fontId="27" fillId="2" borderId="34" xfId="0" applyFont="1" applyFill="1" applyBorder="1" applyAlignment="1">
      <alignment horizontal="center" vertical="center" wrapText="1"/>
    </xf>
    <xf numFmtId="0" fontId="27" fillId="2" borderId="38" xfId="0" applyFont="1" applyFill="1" applyBorder="1" applyAlignment="1">
      <alignment horizontal="center" vertical="center" wrapText="1"/>
    </xf>
    <xf numFmtId="0" fontId="17" fillId="0" borderId="0" xfId="0" applyFont="1" applyAlignment="1">
      <alignment horizontal="center"/>
    </xf>
    <xf numFmtId="0" fontId="18" fillId="0" borderId="0" xfId="0" applyFont="1" applyAlignment="1">
      <alignment horizontal="center" vertical="center" wrapText="1"/>
    </xf>
    <xf numFmtId="0" fontId="16" fillId="6" borderId="36" xfId="0" applyFont="1" applyFill="1" applyBorder="1" applyAlignment="1">
      <alignment horizontal="center" vertical="center" wrapText="1"/>
    </xf>
    <xf numFmtId="0" fontId="16" fillId="6" borderId="35" xfId="0" applyFont="1" applyFill="1" applyBorder="1" applyAlignment="1">
      <alignment horizontal="center" vertical="center" wrapText="1"/>
    </xf>
    <xf numFmtId="0" fontId="30" fillId="7" borderId="31" xfId="0" applyFont="1" applyFill="1" applyBorder="1" applyAlignment="1">
      <alignment horizontal="center" vertical="center" wrapText="1"/>
    </xf>
    <xf numFmtId="0" fontId="30" fillId="7" borderId="35" xfId="0" applyFont="1" applyFill="1" applyBorder="1" applyAlignment="1">
      <alignment horizontal="center" vertical="center" wrapText="1"/>
    </xf>
    <xf numFmtId="0" fontId="30" fillId="7" borderId="50" xfId="0" applyFont="1" applyFill="1" applyBorder="1" applyAlignment="1">
      <alignment horizontal="center" vertical="center" wrapText="1"/>
    </xf>
    <xf numFmtId="0" fontId="27" fillId="14" borderId="40" xfId="0" applyFont="1" applyFill="1" applyBorder="1" applyAlignment="1">
      <alignment horizontal="center" vertical="center" wrapText="1"/>
    </xf>
    <xf numFmtId="0" fontId="27" fillId="14" borderId="41" xfId="0" applyFont="1" applyFill="1" applyBorder="1" applyAlignment="1">
      <alignment horizontal="center" vertical="center" wrapText="1"/>
    </xf>
    <xf numFmtId="0" fontId="27" fillId="14" borderId="52" xfId="0" applyFont="1" applyFill="1" applyBorder="1" applyAlignment="1">
      <alignment horizontal="center" vertical="center" wrapText="1"/>
    </xf>
    <xf numFmtId="0" fontId="27" fillId="14" borderId="42" xfId="0" applyFont="1" applyFill="1" applyBorder="1" applyAlignment="1">
      <alignment horizontal="center" vertical="center" wrapText="1"/>
    </xf>
    <xf numFmtId="0" fontId="23" fillId="6" borderId="20" xfId="0" applyFont="1" applyFill="1" applyBorder="1" applyAlignment="1">
      <alignment horizontal="center" vertical="center" wrapText="1"/>
    </xf>
    <xf numFmtId="0" fontId="23" fillId="6" borderId="32" xfId="0" applyFont="1" applyFill="1" applyBorder="1" applyAlignment="1">
      <alignment horizontal="center" vertical="center" wrapText="1"/>
    </xf>
    <xf numFmtId="0" fontId="23" fillId="6" borderId="33" xfId="0" applyFont="1" applyFill="1" applyBorder="1" applyAlignment="1">
      <alignment horizontal="center" vertical="center" wrapText="1"/>
    </xf>
    <xf numFmtId="0" fontId="23" fillId="6" borderId="17" xfId="0" applyFont="1" applyFill="1" applyBorder="1" applyAlignment="1">
      <alignment horizontal="center" vertical="center" wrapText="1"/>
    </xf>
    <xf numFmtId="0" fontId="23" fillId="6" borderId="36" xfId="0" applyFont="1" applyFill="1" applyBorder="1" applyAlignment="1">
      <alignment horizontal="center" vertical="center" wrapText="1"/>
    </xf>
    <xf numFmtId="0" fontId="23" fillId="6" borderId="37" xfId="0" applyFont="1" applyFill="1" applyBorder="1" applyAlignment="1">
      <alignment horizontal="center" vertical="center" wrapText="1"/>
    </xf>
    <xf numFmtId="0" fontId="23" fillId="6" borderId="34" xfId="0" applyFont="1" applyFill="1" applyBorder="1" applyAlignment="1">
      <alignment horizontal="center" vertical="center" wrapText="1"/>
    </xf>
    <xf numFmtId="0" fontId="23" fillId="6" borderId="38" xfId="0" applyFont="1" applyFill="1" applyBorder="1" applyAlignment="1">
      <alignment horizontal="center" vertical="center" wrapText="1"/>
    </xf>
    <xf numFmtId="0" fontId="30" fillId="7" borderId="20" xfId="0" applyFont="1" applyFill="1" applyBorder="1" applyAlignment="1">
      <alignment horizontal="center" vertical="center" wrapText="1"/>
    </xf>
    <xf numFmtId="0" fontId="30" fillId="7" borderId="17" xfId="0" applyFont="1" applyFill="1" applyBorder="1" applyAlignment="1">
      <alignment horizontal="center" vertical="center" wrapText="1"/>
    </xf>
    <xf numFmtId="0" fontId="12" fillId="4" borderId="21" xfId="0" applyFont="1" applyFill="1" applyBorder="1" applyAlignment="1">
      <alignment vertical="center" wrapText="1"/>
    </xf>
    <xf numFmtId="0" fontId="12" fillId="4" borderId="22" xfId="0" applyFont="1" applyFill="1" applyBorder="1" applyAlignment="1">
      <alignment vertical="center" wrapText="1"/>
    </xf>
    <xf numFmtId="0" fontId="12" fillId="4" borderId="21" xfId="0" applyFont="1" applyFill="1" applyBorder="1" applyAlignment="1">
      <alignment horizontal="center" vertical="center" wrapText="1"/>
    </xf>
    <xf numFmtId="0" fontId="12" fillId="4" borderId="22" xfId="0" applyFont="1" applyFill="1" applyBorder="1" applyAlignment="1">
      <alignment horizontal="center" vertical="center" wrapText="1"/>
    </xf>
    <xf numFmtId="0" fontId="12" fillId="4" borderId="26" xfId="0" applyFont="1" applyFill="1" applyBorder="1" applyAlignment="1">
      <alignment vertical="center" wrapText="1"/>
    </xf>
    <xf numFmtId="0" fontId="12" fillId="4" borderId="27" xfId="0" applyFont="1" applyFill="1" applyBorder="1" applyAlignment="1">
      <alignment vertical="center" wrapText="1"/>
    </xf>
    <xf numFmtId="0" fontId="12" fillId="4" borderId="1" xfId="0" applyFont="1" applyFill="1" applyBorder="1" applyAlignment="1">
      <alignment horizontal="left" vertical="center" wrapText="1"/>
    </xf>
    <xf numFmtId="0" fontId="14" fillId="4" borderId="44" xfId="0" applyFont="1" applyFill="1" applyBorder="1" applyAlignment="1">
      <alignment horizontal="left" vertical="top" wrapText="1"/>
    </xf>
    <xf numFmtId="0" fontId="14" fillId="4" borderId="45" xfId="0" applyFont="1" applyFill="1" applyBorder="1" applyAlignment="1">
      <alignment horizontal="left" vertical="top" wrapText="1"/>
    </xf>
    <xf numFmtId="0" fontId="12" fillId="4" borderId="28"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0" borderId="21" xfId="0" applyFont="1" applyBorder="1" applyAlignment="1">
      <alignment vertical="center" wrapText="1"/>
    </xf>
    <xf numFmtId="0" fontId="12" fillId="0" borderId="22" xfId="0" applyFont="1" applyBorder="1" applyAlignment="1">
      <alignment vertical="center" wrapText="1"/>
    </xf>
    <xf numFmtId="0" fontId="12" fillId="8" borderId="21" xfId="0" applyFont="1" applyFill="1" applyBorder="1" applyAlignment="1">
      <alignment horizontal="center" vertical="center" wrapText="1"/>
    </xf>
    <xf numFmtId="0" fontId="12" fillId="8" borderId="22" xfId="0" applyFont="1" applyFill="1" applyBorder="1" applyAlignment="1">
      <alignment horizontal="center" vertical="center" wrapText="1"/>
    </xf>
    <xf numFmtId="0" fontId="12" fillId="0" borderId="26" xfId="0" applyFont="1" applyBorder="1" applyAlignment="1">
      <alignment vertical="center" wrapText="1"/>
    </xf>
    <xf numFmtId="0" fontId="12" fillId="0" borderId="27" xfId="0" applyFont="1" applyBorder="1" applyAlignment="1">
      <alignment vertical="center" wrapText="1"/>
    </xf>
    <xf numFmtId="0" fontId="12" fillId="0" borderId="1" xfId="0" applyFont="1" applyBorder="1" applyAlignment="1">
      <alignment horizontal="left" vertical="center" wrapText="1"/>
    </xf>
    <xf numFmtId="0" fontId="14" fillId="0" borderId="44" xfId="0" applyFont="1" applyBorder="1" applyAlignment="1">
      <alignment horizontal="left" vertical="top" wrapText="1"/>
    </xf>
    <xf numFmtId="0" fontId="14" fillId="0" borderId="45" xfId="0" applyFont="1" applyBorder="1" applyAlignment="1">
      <alignment horizontal="left" vertical="top" wrapText="1"/>
    </xf>
    <xf numFmtId="0" fontId="12" fillId="0" borderId="28" xfId="0" applyFont="1" applyBorder="1" applyAlignment="1">
      <alignment horizontal="center" vertical="center" wrapText="1"/>
    </xf>
    <xf numFmtId="0" fontId="12" fillId="0" borderId="23" xfId="0" applyFont="1" applyBorder="1" applyAlignment="1">
      <alignment horizontal="center" vertical="center" wrapText="1"/>
    </xf>
    <xf numFmtId="0" fontId="15" fillId="0" borderId="0" xfId="0" applyFont="1" applyAlignment="1">
      <alignment horizontal="center" vertical="center"/>
    </xf>
    <xf numFmtId="0" fontId="8" fillId="6" borderId="2" xfId="0" applyFont="1" applyFill="1" applyBorder="1" applyAlignment="1">
      <alignment horizontal="left" vertical="center" wrapText="1"/>
    </xf>
    <xf numFmtId="0" fontId="8" fillId="6" borderId="3" xfId="0" applyFont="1" applyFill="1" applyBorder="1" applyAlignment="1">
      <alignment horizontal="left" vertical="center" wrapText="1"/>
    </xf>
    <xf numFmtId="0" fontId="8" fillId="6" borderId="4" xfId="0" applyFont="1" applyFill="1" applyBorder="1" applyAlignment="1">
      <alignment horizontal="left" vertical="center" wrapText="1"/>
    </xf>
    <xf numFmtId="0" fontId="9" fillId="7" borderId="58" xfId="0" applyFont="1" applyFill="1" applyBorder="1" applyAlignment="1">
      <alignment horizontal="center" vertical="center" wrapText="1"/>
    </xf>
    <xf numFmtId="0" fontId="9" fillId="7" borderId="18" xfId="0" applyFont="1" applyFill="1" applyBorder="1" applyAlignment="1">
      <alignment horizontal="center" vertical="center" wrapText="1"/>
    </xf>
    <xf numFmtId="0" fontId="9" fillId="7" borderId="59" xfId="0" applyFont="1" applyFill="1" applyBorder="1" applyAlignment="1">
      <alignment horizontal="center" vertical="center" wrapText="1"/>
    </xf>
    <xf numFmtId="0" fontId="7" fillId="5" borderId="5" xfId="0" applyFont="1" applyFill="1" applyBorder="1" applyAlignment="1">
      <alignment horizontal="left" vertical="center" wrapText="1"/>
    </xf>
    <xf numFmtId="0" fontId="7" fillId="5" borderId="6" xfId="0" applyFont="1" applyFill="1" applyBorder="1" applyAlignment="1">
      <alignment horizontal="left" vertical="center" wrapText="1"/>
    </xf>
    <xf numFmtId="0" fontId="7" fillId="5" borderId="7" xfId="0" applyFont="1" applyFill="1" applyBorder="1" applyAlignment="1">
      <alignment horizontal="left" vertical="center" wrapText="1"/>
    </xf>
    <xf numFmtId="0" fontId="6" fillId="4" borderId="0" xfId="0" applyFont="1" applyFill="1" applyAlignment="1">
      <alignment horizontal="center" vertical="center" wrapText="1"/>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8" fillId="6" borderId="7" xfId="0" applyFont="1" applyFill="1" applyBorder="1" applyAlignment="1">
      <alignment horizontal="center" vertical="center" wrapText="1"/>
    </xf>
    <xf numFmtId="0" fontId="8" fillId="6" borderId="15"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6" borderId="13"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8" fillId="6" borderId="46"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1" fillId="2" borderId="1" xfId="0" applyFont="1" applyFill="1" applyBorder="1" applyAlignment="1">
      <alignment horizontal="center"/>
    </xf>
    <xf numFmtId="0" fontId="1" fillId="2" borderId="1" xfId="0" applyFont="1" applyFill="1" applyBorder="1" applyAlignment="1">
      <alignment horizontal="center" vertical="center"/>
    </xf>
    <xf numFmtId="0" fontId="4" fillId="0" borderId="0" xfId="0" applyFont="1" applyAlignment="1">
      <alignment horizontal="center"/>
    </xf>
    <xf numFmtId="0" fontId="3" fillId="0" borderId="0" xfId="0" applyFont="1" applyAlignment="1">
      <alignment horizontal="left"/>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260210</xdr:colOff>
      <xdr:row>0</xdr:row>
      <xdr:rowOff>0</xdr:rowOff>
    </xdr:from>
    <xdr:to>
      <xdr:col>6</xdr:col>
      <xdr:colOff>555409</xdr:colOff>
      <xdr:row>2</xdr:row>
      <xdr:rowOff>3749332</xdr:rowOff>
    </xdr:to>
    <xdr:pic>
      <xdr:nvPicPr>
        <xdr:cNvPr id="2" name="1 Imagen" descr="logo final Ministerio de HAcienda-01">
          <a:extLst>
            <a:ext uri="{FF2B5EF4-FFF2-40B4-BE49-F238E27FC236}">
              <a16:creationId xmlns:a16="http://schemas.microsoft.com/office/drawing/2014/main" id="{F35F8BDB-C307-45CF-952A-96DE47F04B6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66960" y="0"/>
          <a:ext cx="7287254" cy="4696117"/>
        </a:xfrm>
        <a:prstGeom prst="rect">
          <a:avLst/>
        </a:prstGeom>
        <a:noFill/>
        <a:ln>
          <a:noFill/>
        </a:ln>
      </xdr:spPr>
    </xdr:pic>
    <xdr:clientData/>
  </xdr:twoCellAnchor>
  <xdr:twoCellAnchor editAs="oneCell">
    <xdr:from>
      <xdr:col>1</xdr:col>
      <xdr:colOff>996462</xdr:colOff>
      <xdr:row>0</xdr:row>
      <xdr:rowOff>263767</xdr:rowOff>
    </xdr:from>
    <xdr:to>
      <xdr:col>3</xdr:col>
      <xdr:colOff>134522</xdr:colOff>
      <xdr:row>3</xdr:row>
      <xdr:rowOff>189328</xdr:rowOff>
    </xdr:to>
    <xdr:pic>
      <xdr:nvPicPr>
        <xdr:cNvPr id="3" name="Imagen 2">
          <a:extLst>
            <a:ext uri="{FF2B5EF4-FFF2-40B4-BE49-F238E27FC236}">
              <a16:creationId xmlns:a16="http://schemas.microsoft.com/office/drawing/2014/main" id="{66EDCF72-B7FC-4A3D-BD5E-7F5DC2693D4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99682" y="263767"/>
          <a:ext cx="8773550" cy="45585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2863645</xdr:colOff>
      <xdr:row>0</xdr:row>
      <xdr:rowOff>221225</xdr:rowOff>
    </xdr:from>
    <xdr:to>
      <xdr:col>2</xdr:col>
      <xdr:colOff>1141054</xdr:colOff>
      <xdr:row>1</xdr:row>
      <xdr:rowOff>48847</xdr:rowOff>
    </xdr:to>
    <xdr:pic>
      <xdr:nvPicPr>
        <xdr:cNvPr id="2" name="Imagen 1">
          <a:extLst>
            <a:ext uri="{FF2B5EF4-FFF2-40B4-BE49-F238E27FC236}">
              <a16:creationId xmlns:a16="http://schemas.microsoft.com/office/drawing/2014/main" id="{421DE540-0CBE-4936-88D8-DDF12B9E3C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0226" y="221225"/>
          <a:ext cx="1239376" cy="860009"/>
        </a:xfrm>
        <a:prstGeom prst="rect">
          <a:avLst/>
        </a:prstGeom>
        <a:noFill/>
      </xdr:spPr>
    </xdr:pic>
    <xdr:clientData/>
  </xdr:twoCellAnchor>
  <xdr:twoCellAnchor editAs="oneCell">
    <xdr:from>
      <xdr:col>1</xdr:col>
      <xdr:colOff>282677</xdr:colOff>
      <xdr:row>0</xdr:row>
      <xdr:rowOff>282677</xdr:rowOff>
    </xdr:from>
    <xdr:to>
      <xdr:col>1</xdr:col>
      <xdr:colOff>2240850</xdr:colOff>
      <xdr:row>1</xdr:row>
      <xdr:rowOff>183353</xdr:rowOff>
    </xdr:to>
    <xdr:pic>
      <xdr:nvPicPr>
        <xdr:cNvPr id="3" name="2 Imagen">
          <a:extLst>
            <a:ext uri="{FF2B5EF4-FFF2-40B4-BE49-F238E27FC236}">
              <a16:creationId xmlns:a16="http://schemas.microsoft.com/office/drawing/2014/main" id="{C8931CED-CE16-48E9-B49F-681B97CFB3F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9258" y="282677"/>
          <a:ext cx="1958173" cy="933063"/>
        </a:xfrm>
        <a:prstGeom prst="rect">
          <a:avLst/>
        </a:prstGeom>
        <a:noFill/>
        <a:ln>
          <a:noFill/>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J36"/>
  <sheetViews>
    <sheetView tabSelected="1" topLeftCell="AA13" zoomScale="30" zoomScaleNormal="30" workbookViewId="0">
      <selection activeCell="AC14" sqref="AC14:AC16"/>
    </sheetView>
  </sheetViews>
  <sheetFormatPr baseColWidth="10" defaultColWidth="11.5546875" defaultRowHeight="36.6" x14ac:dyDescent="0.6"/>
  <cols>
    <col min="1" max="1" width="42.21875" style="14" customWidth="1"/>
    <col min="2" max="3" width="70.21875" style="14" customWidth="1"/>
    <col min="4" max="4" width="49.21875" style="14" customWidth="1"/>
    <col min="5" max="5" width="58.21875" style="14" customWidth="1"/>
    <col min="6" max="6" width="43.77734375" style="14" customWidth="1"/>
    <col min="7" max="7" width="71.21875" style="14" customWidth="1"/>
    <col min="8" max="8" width="50.44140625" style="14" customWidth="1"/>
    <col min="9" max="9" width="35.77734375" style="14" customWidth="1"/>
    <col min="10" max="13" width="25.77734375" style="14" customWidth="1"/>
    <col min="14" max="14" width="59.21875" style="14" customWidth="1"/>
    <col min="15" max="15" width="45.5546875" style="14" customWidth="1"/>
    <col min="16" max="16" width="34.44140625" style="14" customWidth="1"/>
    <col min="17" max="20" width="20.77734375" style="14" customWidth="1"/>
    <col min="21" max="21" width="78.77734375" style="14" customWidth="1"/>
    <col min="22" max="22" width="56.77734375" style="14" customWidth="1"/>
    <col min="23" max="23" width="50.44140625" style="14" customWidth="1"/>
    <col min="24" max="24" width="36.77734375" style="14" customWidth="1"/>
    <col min="25" max="25" width="27.77734375" style="14" customWidth="1"/>
    <col min="26" max="26" width="46.21875" style="14" customWidth="1"/>
    <col min="27" max="27" width="54.44140625" style="14" customWidth="1"/>
    <col min="28" max="28" width="27" style="14" customWidth="1"/>
    <col min="29" max="29" width="30.77734375" style="14" customWidth="1"/>
    <col min="30" max="30" width="38.44140625" style="14" bestFit="1" customWidth="1"/>
    <col min="31" max="31" width="35.109375" style="14" bestFit="1" customWidth="1"/>
    <col min="32" max="32" width="53.44140625" style="14" customWidth="1"/>
    <col min="33" max="33" width="54.6640625" style="14" bestFit="1" customWidth="1"/>
    <col min="34" max="34" width="69.21875" style="14" customWidth="1"/>
    <col min="35" max="35" width="60.88671875" style="14" customWidth="1"/>
    <col min="36" max="36" width="255.77734375" style="14" customWidth="1"/>
    <col min="37" max="16384" width="11.5546875" style="14"/>
  </cols>
  <sheetData>
    <row r="2" spans="2:36" x14ac:dyDescent="0.6">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row>
    <row r="3" spans="2:36" ht="409.6" customHeight="1" thickBot="1" x14ac:dyDescent="0.65">
      <c r="B3" s="111" t="s">
        <v>34</v>
      </c>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row>
    <row r="4" spans="2:36" s="15" customFormat="1" ht="100.35" customHeight="1" thickBot="1" x14ac:dyDescent="0.85">
      <c r="B4" s="83" t="s">
        <v>35</v>
      </c>
      <c r="C4" s="84"/>
      <c r="D4" s="84"/>
      <c r="E4" s="84"/>
      <c r="F4" s="85" t="s">
        <v>84</v>
      </c>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row>
    <row r="5" spans="2:36" s="15" customFormat="1" ht="100.35" customHeight="1" thickBot="1" x14ac:dyDescent="0.85">
      <c r="B5" s="83" t="s">
        <v>36</v>
      </c>
      <c r="C5" s="84"/>
      <c r="D5" s="84"/>
      <c r="E5" s="84"/>
      <c r="F5" s="85" t="s">
        <v>85</v>
      </c>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row>
    <row r="6" spans="2:36" s="15" customFormat="1" ht="100.35" customHeight="1" thickBot="1" x14ac:dyDescent="0.85">
      <c r="B6" s="83" t="s">
        <v>37</v>
      </c>
      <c r="C6" s="84"/>
      <c r="D6" s="84"/>
      <c r="E6" s="84"/>
      <c r="F6" s="85" t="s">
        <v>86</v>
      </c>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row>
    <row r="7" spans="2:36" ht="207.6" customHeight="1" thickBot="1" x14ac:dyDescent="0.65">
      <c r="B7" s="86" t="s">
        <v>38</v>
      </c>
      <c r="C7" s="89" t="s">
        <v>39</v>
      </c>
      <c r="D7" s="89"/>
      <c r="E7" s="89"/>
      <c r="F7" s="90" t="s">
        <v>71</v>
      </c>
      <c r="G7" s="90"/>
      <c r="H7" s="90"/>
      <c r="I7" s="90"/>
      <c r="J7" s="90"/>
      <c r="K7" s="90"/>
      <c r="L7" s="90"/>
      <c r="M7" s="90"/>
      <c r="N7" s="90"/>
      <c r="O7" s="90"/>
      <c r="P7" s="90"/>
      <c r="Q7" s="90"/>
      <c r="R7" s="90"/>
      <c r="S7" s="90"/>
      <c r="T7" s="90"/>
      <c r="U7" s="16" t="s">
        <v>40</v>
      </c>
      <c r="V7" s="91" t="s">
        <v>41</v>
      </c>
      <c r="W7" s="91"/>
      <c r="X7" s="91"/>
      <c r="Y7" s="91"/>
      <c r="Z7" s="91"/>
      <c r="AA7" s="91"/>
      <c r="AB7" s="91"/>
      <c r="AC7" s="91"/>
      <c r="AD7" s="91"/>
      <c r="AE7" s="91"/>
      <c r="AF7" s="91"/>
      <c r="AG7" s="91"/>
      <c r="AH7" s="91"/>
      <c r="AI7" s="91"/>
      <c r="AJ7" s="91"/>
    </row>
    <row r="8" spans="2:36" ht="37.799999999999997" thickTop="1" thickBot="1" x14ac:dyDescent="0.65">
      <c r="B8" s="87"/>
      <c r="C8" s="93" t="s">
        <v>70</v>
      </c>
      <c r="D8" s="93" t="s">
        <v>28</v>
      </c>
      <c r="E8" s="93" t="s">
        <v>42</v>
      </c>
      <c r="F8" s="95" t="s">
        <v>45</v>
      </c>
      <c r="G8" s="95" t="s">
        <v>46</v>
      </c>
      <c r="H8" s="95" t="s">
        <v>43</v>
      </c>
      <c r="I8" s="95" t="s">
        <v>47</v>
      </c>
      <c r="J8" s="101" t="s">
        <v>48</v>
      </c>
      <c r="K8" s="102"/>
      <c r="L8" s="102"/>
      <c r="M8" s="103"/>
      <c r="N8" s="95" t="s">
        <v>49</v>
      </c>
      <c r="O8" s="95" t="s">
        <v>50</v>
      </c>
      <c r="P8" s="95" t="s">
        <v>44</v>
      </c>
      <c r="Q8" s="101" t="s">
        <v>51</v>
      </c>
      <c r="R8" s="102"/>
      <c r="S8" s="102"/>
      <c r="T8" s="103"/>
      <c r="U8" s="95" t="s">
        <v>52</v>
      </c>
      <c r="V8" s="92"/>
      <c r="W8" s="92"/>
      <c r="X8" s="92"/>
      <c r="Y8" s="92"/>
      <c r="Z8" s="92"/>
      <c r="AA8" s="92"/>
      <c r="AB8" s="92"/>
      <c r="AC8" s="92"/>
      <c r="AD8" s="92"/>
      <c r="AE8" s="92"/>
      <c r="AF8" s="92"/>
      <c r="AG8" s="92"/>
      <c r="AH8" s="92"/>
      <c r="AI8" s="92"/>
      <c r="AJ8" s="92"/>
    </row>
    <row r="9" spans="2:36" ht="150.6" customHeight="1" thickTop="1" x14ac:dyDescent="0.6">
      <c r="B9" s="87"/>
      <c r="C9" s="94"/>
      <c r="D9" s="94"/>
      <c r="E9" s="94"/>
      <c r="F9" s="96"/>
      <c r="G9" s="96"/>
      <c r="H9" s="96"/>
      <c r="I9" s="96"/>
      <c r="J9" s="104"/>
      <c r="K9" s="105"/>
      <c r="L9" s="105"/>
      <c r="M9" s="106"/>
      <c r="N9" s="96"/>
      <c r="O9" s="96"/>
      <c r="P9" s="96"/>
      <c r="Q9" s="104"/>
      <c r="R9" s="105"/>
      <c r="S9" s="105"/>
      <c r="T9" s="106"/>
      <c r="U9" s="96"/>
      <c r="V9" s="97" t="s">
        <v>53</v>
      </c>
      <c r="W9" s="97" t="s">
        <v>54</v>
      </c>
      <c r="X9" s="99" t="s">
        <v>55</v>
      </c>
      <c r="Y9" s="100"/>
      <c r="Z9" s="21" t="s">
        <v>56</v>
      </c>
      <c r="AA9" s="97" t="s">
        <v>57</v>
      </c>
      <c r="AB9" s="97" t="s">
        <v>58</v>
      </c>
      <c r="AC9" s="121" t="s">
        <v>59</v>
      </c>
      <c r="AD9" s="122"/>
      <c r="AE9" s="122"/>
      <c r="AF9" s="122"/>
      <c r="AG9" s="123"/>
      <c r="AH9" s="121" t="s">
        <v>60</v>
      </c>
      <c r="AI9" s="123"/>
      <c r="AJ9" s="97" t="s">
        <v>61</v>
      </c>
    </row>
    <row r="10" spans="2:36" ht="128.1" customHeight="1" thickBot="1" x14ac:dyDescent="0.65">
      <c r="B10" s="87"/>
      <c r="C10" s="94"/>
      <c r="D10" s="94"/>
      <c r="E10" s="94"/>
      <c r="F10" s="96" t="s">
        <v>45</v>
      </c>
      <c r="G10" s="96"/>
      <c r="H10" s="96"/>
      <c r="I10" s="96"/>
      <c r="J10" s="104"/>
      <c r="K10" s="105"/>
      <c r="L10" s="105"/>
      <c r="M10" s="106"/>
      <c r="N10" s="96"/>
      <c r="O10" s="96"/>
      <c r="P10" s="96"/>
      <c r="Q10" s="104"/>
      <c r="R10" s="105"/>
      <c r="S10" s="105"/>
      <c r="T10" s="106"/>
      <c r="U10" s="96"/>
      <c r="V10" s="98"/>
      <c r="W10" s="98"/>
      <c r="X10" s="98" t="s">
        <v>62</v>
      </c>
      <c r="Y10" s="98" t="s">
        <v>63</v>
      </c>
      <c r="Z10" s="98" t="s">
        <v>64</v>
      </c>
      <c r="AA10" s="98"/>
      <c r="AB10" s="98"/>
      <c r="AC10" s="124"/>
      <c r="AD10" s="87"/>
      <c r="AE10" s="87"/>
      <c r="AF10" s="87"/>
      <c r="AG10" s="125"/>
      <c r="AH10" s="126"/>
      <c r="AI10" s="128"/>
      <c r="AJ10" s="98"/>
    </row>
    <row r="11" spans="2:36" ht="37.799999999999997" thickTop="1" thickBot="1" x14ac:dyDescent="0.65">
      <c r="B11" s="87"/>
      <c r="C11" s="94"/>
      <c r="D11" s="94"/>
      <c r="E11" s="94"/>
      <c r="F11" s="96"/>
      <c r="G11" s="96"/>
      <c r="H11" s="96"/>
      <c r="I11" s="96"/>
      <c r="J11" s="104"/>
      <c r="K11" s="105"/>
      <c r="L11" s="105"/>
      <c r="M11" s="106"/>
      <c r="N11" s="96"/>
      <c r="O11" s="96"/>
      <c r="P11" s="96"/>
      <c r="Q11" s="104"/>
      <c r="R11" s="105"/>
      <c r="S11" s="105"/>
      <c r="T11" s="106"/>
      <c r="U11" s="96"/>
      <c r="V11" s="98"/>
      <c r="W11" s="98"/>
      <c r="X11" s="98"/>
      <c r="Y11" s="98"/>
      <c r="Z11" s="98"/>
      <c r="AA11" s="98"/>
      <c r="AB11" s="98"/>
      <c r="AC11" s="126"/>
      <c r="AD11" s="127"/>
      <c r="AE11" s="127"/>
      <c r="AF11" s="127"/>
      <c r="AG11" s="128"/>
      <c r="AH11" s="97" t="s">
        <v>65</v>
      </c>
      <c r="AI11" s="98" t="s">
        <v>66</v>
      </c>
      <c r="AJ11" s="98"/>
    </row>
    <row r="12" spans="2:36" ht="191.55" customHeight="1" thickTop="1" thickBot="1" x14ac:dyDescent="0.65">
      <c r="B12" s="87"/>
      <c r="C12" s="94"/>
      <c r="D12" s="94"/>
      <c r="E12" s="94"/>
      <c r="F12" s="96"/>
      <c r="G12" s="96"/>
      <c r="H12" s="96"/>
      <c r="I12" s="96"/>
      <c r="J12" s="107"/>
      <c r="K12" s="108"/>
      <c r="L12" s="108"/>
      <c r="M12" s="109"/>
      <c r="N12" s="96"/>
      <c r="O12" s="96"/>
      <c r="P12" s="96"/>
      <c r="Q12" s="107"/>
      <c r="R12" s="108"/>
      <c r="S12" s="108"/>
      <c r="T12" s="109"/>
      <c r="U12" s="96"/>
      <c r="V12" s="98"/>
      <c r="W12" s="98"/>
      <c r="X12" s="98"/>
      <c r="Y12" s="98"/>
      <c r="Z12" s="98"/>
      <c r="AA12" s="98"/>
      <c r="AB12" s="98"/>
      <c r="AC12" s="17" t="s">
        <v>67</v>
      </c>
      <c r="AD12" s="117" t="s">
        <v>126</v>
      </c>
      <c r="AE12" s="118"/>
      <c r="AF12" s="119"/>
      <c r="AG12" s="120"/>
      <c r="AH12" s="112"/>
      <c r="AI12" s="113" t="s">
        <v>68</v>
      </c>
      <c r="AJ12" s="98"/>
    </row>
    <row r="13" spans="2:36" ht="188.1" customHeight="1" thickTop="1" thickBot="1" x14ac:dyDescent="0.65">
      <c r="B13" s="88"/>
      <c r="C13" s="94"/>
      <c r="D13" s="94"/>
      <c r="E13" s="94"/>
      <c r="F13" s="96"/>
      <c r="G13" s="96"/>
      <c r="H13" s="96"/>
      <c r="I13" s="96"/>
      <c r="J13" s="18">
        <v>2023</v>
      </c>
      <c r="K13" s="18">
        <v>2024</v>
      </c>
      <c r="L13" s="18">
        <v>2025</v>
      </c>
      <c r="M13" s="18">
        <v>2026</v>
      </c>
      <c r="N13" s="96"/>
      <c r="O13" s="96"/>
      <c r="P13" s="96"/>
      <c r="Q13" s="18">
        <v>2023</v>
      </c>
      <c r="R13" s="18">
        <v>2024</v>
      </c>
      <c r="S13" s="18">
        <v>2025</v>
      </c>
      <c r="T13" s="18">
        <v>2026</v>
      </c>
      <c r="U13" s="96"/>
      <c r="V13" s="98"/>
      <c r="W13" s="98"/>
      <c r="X13" s="98"/>
      <c r="Y13" s="98"/>
      <c r="Z13" s="98"/>
      <c r="AA13" s="98">
        <v>2017</v>
      </c>
      <c r="AB13" s="98">
        <v>2019</v>
      </c>
      <c r="AC13" s="49" t="s">
        <v>69</v>
      </c>
      <c r="AD13" s="42" t="s">
        <v>127</v>
      </c>
      <c r="AE13" s="50" t="s">
        <v>128</v>
      </c>
      <c r="AF13" s="41" t="s">
        <v>129</v>
      </c>
      <c r="AG13" s="51" t="s">
        <v>130</v>
      </c>
      <c r="AH13" s="112"/>
      <c r="AI13" s="113" t="s">
        <v>68</v>
      </c>
      <c r="AJ13" s="98"/>
    </row>
    <row r="14" spans="2:36" s="22" customFormat="1" ht="409.05" customHeight="1" thickTop="1" thickBot="1" x14ac:dyDescent="0.25">
      <c r="B14" s="114" t="s">
        <v>123</v>
      </c>
      <c r="C14" s="114" t="s">
        <v>120</v>
      </c>
      <c r="D14" s="114" t="s">
        <v>121</v>
      </c>
      <c r="E14" s="114" t="s">
        <v>122</v>
      </c>
      <c r="F14" s="114" t="s">
        <v>73</v>
      </c>
      <c r="G14" s="114" t="s">
        <v>74</v>
      </c>
      <c r="H14" s="114" t="s">
        <v>73</v>
      </c>
      <c r="I14" s="114" t="s">
        <v>73</v>
      </c>
      <c r="J14" s="114" t="s">
        <v>73</v>
      </c>
      <c r="K14" s="114" t="s">
        <v>73</v>
      </c>
      <c r="L14" s="114" t="s">
        <v>73</v>
      </c>
      <c r="M14" s="114" t="s">
        <v>73</v>
      </c>
      <c r="N14" s="114" t="s">
        <v>73</v>
      </c>
      <c r="O14" s="114" t="s">
        <v>73</v>
      </c>
      <c r="P14" s="114" t="s">
        <v>73</v>
      </c>
      <c r="Q14" s="114" t="s">
        <v>73</v>
      </c>
      <c r="R14" s="114" t="s">
        <v>73</v>
      </c>
      <c r="S14" s="114" t="s">
        <v>73</v>
      </c>
      <c r="T14" s="114" t="s">
        <v>73</v>
      </c>
      <c r="U14" s="114" t="s">
        <v>73</v>
      </c>
      <c r="V14" s="114" t="s">
        <v>75</v>
      </c>
      <c r="W14" s="114" t="s">
        <v>76</v>
      </c>
      <c r="X14" s="114" t="s">
        <v>77</v>
      </c>
      <c r="Y14" s="114" t="s">
        <v>152</v>
      </c>
      <c r="Z14" s="114" t="s">
        <v>78</v>
      </c>
      <c r="AA14" s="40" t="s">
        <v>153</v>
      </c>
      <c r="AB14" s="40" t="s">
        <v>79</v>
      </c>
      <c r="AC14" s="40">
        <v>11</v>
      </c>
      <c r="AD14" s="40">
        <v>4</v>
      </c>
      <c r="AE14" s="69">
        <f>+AD14/AC14</f>
        <v>0.36363636363636365</v>
      </c>
      <c r="AF14" s="40" t="s">
        <v>146</v>
      </c>
      <c r="AG14" s="40">
        <v>359.94</v>
      </c>
      <c r="AH14" s="40">
        <v>1026.1600000000001</v>
      </c>
      <c r="AI14" s="129" t="s">
        <v>80</v>
      </c>
      <c r="AJ14" s="81" t="s">
        <v>145</v>
      </c>
    </row>
    <row r="15" spans="2:36" ht="409.6" customHeight="1" thickTop="1" thickBot="1" x14ac:dyDescent="0.65">
      <c r="B15" s="115"/>
      <c r="C15" s="115"/>
      <c r="D15" s="115"/>
      <c r="E15" s="115"/>
      <c r="F15" s="115"/>
      <c r="G15" s="115"/>
      <c r="H15" s="115"/>
      <c r="I15" s="115"/>
      <c r="J15" s="115"/>
      <c r="K15" s="115"/>
      <c r="L15" s="115"/>
      <c r="M15" s="115"/>
      <c r="N15" s="115"/>
      <c r="O15" s="115"/>
      <c r="P15" s="115"/>
      <c r="Q15" s="115"/>
      <c r="R15" s="115"/>
      <c r="S15" s="115"/>
      <c r="T15" s="115"/>
      <c r="U15" s="115"/>
      <c r="V15" s="115"/>
      <c r="W15" s="115"/>
      <c r="X15" s="115"/>
      <c r="Y15" s="115"/>
      <c r="Z15" s="115"/>
      <c r="AA15" s="40" t="s">
        <v>154</v>
      </c>
      <c r="AB15" s="40" t="s">
        <v>82</v>
      </c>
      <c r="AC15" s="40">
        <v>58</v>
      </c>
      <c r="AD15" s="40">
        <v>47</v>
      </c>
      <c r="AE15" s="69">
        <f>+AD15/AC15</f>
        <v>0.81034482758620685</v>
      </c>
      <c r="AF15" s="40" t="s">
        <v>147</v>
      </c>
      <c r="AG15" s="40">
        <v>359.94</v>
      </c>
      <c r="AH15" s="40">
        <v>1026.1600000000001</v>
      </c>
      <c r="AI15" s="130"/>
      <c r="AJ15" s="82"/>
    </row>
    <row r="16" spans="2:36" ht="409.05" customHeight="1" thickTop="1" thickBot="1" x14ac:dyDescent="0.65">
      <c r="B16" s="116"/>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40" t="s">
        <v>155</v>
      </c>
      <c r="AB16" s="40">
        <v>137</v>
      </c>
      <c r="AC16" s="40">
        <v>38</v>
      </c>
      <c r="AD16" s="40">
        <v>77</v>
      </c>
      <c r="AE16" s="77">
        <v>2.0299999999999998</v>
      </c>
      <c r="AF16" s="40" t="s">
        <v>147</v>
      </c>
      <c r="AG16" s="40">
        <v>106.83</v>
      </c>
      <c r="AH16" s="40">
        <v>304.58</v>
      </c>
      <c r="AI16" s="116"/>
      <c r="AJ16" s="82"/>
    </row>
    <row r="17" spans="31:36" ht="37.200000000000003" thickTop="1" x14ac:dyDescent="0.6"/>
    <row r="21" spans="31:36" hidden="1" x14ac:dyDescent="0.6">
      <c r="AE21" s="53"/>
      <c r="AF21" s="53"/>
      <c r="AG21" s="78" t="s">
        <v>141</v>
      </c>
      <c r="AH21" s="78"/>
    </row>
    <row r="22" spans="31:36" hidden="1" x14ac:dyDescent="0.6">
      <c r="AE22" s="53"/>
      <c r="AF22" s="54" t="s">
        <v>136</v>
      </c>
      <c r="AG22" s="55">
        <v>6470966132</v>
      </c>
      <c r="AH22" s="56">
        <f>+AG22/AG24</f>
        <v>0.87076945781825288</v>
      </c>
      <c r="AI22" s="67" t="s">
        <v>142</v>
      </c>
    </row>
    <row r="23" spans="31:36" hidden="1" x14ac:dyDescent="0.6">
      <c r="AE23" s="53"/>
      <c r="AF23" s="54" t="s">
        <v>137</v>
      </c>
      <c r="AG23" s="55">
        <v>960353460</v>
      </c>
      <c r="AH23" s="56">
        <f>+AG23/AG24</f>
        <v>0.12923054218174715</v>
      </c>
      <c r="AI23" s="67" t="s">
        <v>143</v>
      </c>
    </row>
    <row r="24" spans="31:36" hidden="1" x14ac:dyDescent="0.6">
      <c r="AE24" s="53"/>
      <c r="AF24" s="53"/>
      <c r="AG24" s="57">
        <f>SUM(AG22:AG23)</f>
        <v>7431319592</v>
      </c>
      <c r="AH24" s="58">
        <f>SUM(AH22:AH23)</f>
        <v>1</v>
      </c>
    </row>
    <row r="25" spans="31:36" hidden="1" x14ac:dyDescent="0.6">
      <c r="AE25" s="53"/>
      <c r="AF25" s="53"/>
      <c r="AG25" s="53"/>
      <c r="AH25" s="53"/>
    </row>
    <row r="26" spans="31:36" hidden="1" x14ac:dyDescent="0.6">
      <c r="AE26" s="53"/>
      <c r="AF26" s="53"/>
      <c r="AG26" s="53"/>
      <c r="AH26" s="53"/>
    </row>
    <row r="27" spans="31:36" hidden="1" x14ac:dyDescent="0.6">
      <c r="AE27" s="53"/>
      <c r="AF27" s="53"/>
      <c r="AG27" s="79" t="s">
        <v>144</v>
      </c>
      <c r="AH27" s="79"/>
    </row>
    <row r="28" spans="31:36" hidden="1" x14ac:dyDescent="0.6">
      <c r="AE28" s="53"/>
      <c r="AF28" s="59" t="s">
        <v>1</v>
      </c>
      <c r="AG28" s="60">
        <v>2356900000</v>
      </c>
      <c r="AH28" s="61">
        <f>+AH29+AH30</f>
        <v>0.70151969040689033</v>
      </c>
    </row>
    <row r="29" spans="31:36" hidden="1" x14ac:dyDescent="0.6">
      <c r="AE29" s="53"/>
      <c r="AF29" s="59" t="s">
        <v>138</v>
      </c>
      <c r="AG29" s="60">
        <v>826705879.15999997</v>
      </c>
      <c r="AH29" s="61">
        <f>+AG29/AG28</f>
        <v>0.35075984520344516</v>
      </c>
    </row>
    <row r="30" spans="31:36" hidden="1" x14ac:dyDescent="0.6">
      <c r="AE30" s="53"/>
      <c r="AF30" s="53"/>
      <c r="AG30" s="60">
        <v>826705879.15999997</v>
      </c>
      <c r="AH30" s="61">
        <f>+AG30/AG28</f>
        <v>0.35075984520344516</v>
      </c>
    </row>
    <row r="31" spans="31:36" hidden="1" x14ac:dyDescent="0.6">
      <c r="AE31" s="53"/>
      <c r="AF31" s="53"/>
      <c r="AG31" s="62"/>
      <c r="AH31" s="63"/>
    </row>
    <row r="32" spans="31:36" hidden="1" x14ac:dyDescent="0.6">
      <c r="AE32" s="53"/>
      <c r="AF32" s="53"/>
      <c r="AG32" s="64" t="s">
        <v>139</v>
      </c>
      <c r="AH32" s="65" t="s">
        <v>1</v>
      </c>
      <c r="AI32" s="64" t="s">
        <v>139</v>
      </c>
      <c r="AJ32" s="65" t="s">
        <v>1</v>
      </c>
    </row>
    <row r="33" spans="31:36" ht="109.2" hidden="1" customHeight="1" x14ac:dyDescent="0.6">
      <c r="AE33" s="80" t="s">
        <v>140</v>
      </c>
      <c r="AF33" s="80"/>
      <c r="AG33" s="55">
        <f>(AG29*AH22)/2</f>
        <v>359935115.0856576</v>
      </c>
      <c r="AH33" s="55">
        <f>(AG28*AH22)/2</f>
        <v>1026158267.5659201</v>
      </c>
      <c r="AI33" s="68">
        <f t="shared" ref="AI33:AJ36" si="0">+AG33/1000000</f>
        <v>359.93511508565757</v>
      </c>
      <c r="AJ33" s="68">
        <f t="shared" si="0"/>
        <v>1026.1582675659201</v>
      </c>
    </row>
    <row r="34" spans="31:36" ht="119.4" hidden="1" customHeight="1" x14ac:dyDescent="0.6">
      <c r="AE34" s="80" t="s">
        <v>81</v>
      </c>
      <c r="AF34" s="80"/>
      <c r="AG34" s="55">
        <f>(AG29*AH22)/2</f>
        <v>359935115.0856576</v>
      </c>
      <c r="AH34" s="55">
        <f>(AG28*AH22)/2</f>
        <v>1026158267.5659201</v>
      </c>
      <c r="AI34" s="68">
        <f t="shared" si="0"/>
        <v>359.93511508565757</v>
      </c>
      <c r="AJ34" s="68">
        <f t="shared" si="0"/>
        <v>1026.1582675659201</v>
      </c>
    </row>
    <row r="35" spans="31:36" ht="79.2" hidden="1" customHeight="1" x14ac:dyDescent="0.6">
      <c r="AE35" s="80" t="s">
        <v>83</v>
      </c>
      <c r="AF35" s="80"/>
      <c r="AG35" s="55">
        <f>+AG29*AH23</f>
        <v>106835648.98868474</v>
      </c>
      <c r="AH35" s="55">
        <f>(AG28*AH23)</f>
        <v>304583464.86815983</v>
      </c>
      <c r="AI35" s="68">
        <f t="shared" si="0"/>
        <v>106.83564898868474</v>
      </c>
      <c r="AJ35" s="68">
        <f t="shared" si="0"/>
        <v>304.58346486815981</v>
      </c>
    </row>
    <row r="36" spans="31:36" hidden="1" x14ac:dyDescent="0.6">
      <c r="AE36" s="53"/>
      <c r="AF36" s="53"/>
      <c r="AG36" s="66">
        <f>SUM(AG33:AG35)</f>
        <v>826705879.15999997</v>
      </c>
      <c r="AH36" s="66">
        <f>SUM(AH33:AH35)</f>
        <v>2356900000</v>
      </c>
      <c r="AI36" s="68">
        <f t="shared" si="0"/>
        <v>826.70587915999999</v>
      </c>
      <c r="AJ36" s="68">
        <f t="shared" si="0"/>
        <v>2356.9</v>
      </c>
    </row>
  </sheetData>
  <mergeCells count="71">
    <mergeCell ref="Y14:Y16"/>
    <mergeCell ref="Z14:Z16"/>
    <mergeCell ref="AI14:AI16"/>
    <mergeCell ref="X14:X16"/>
    <mergeCell ref="K14:K16"/>
    <mergeCell ref="L14:L16"/>
    <mergeCell ref="M14:M16"/>
    <mergeCell ref="N14:N16"/>
    <mergeCell ref="O14:O16"/>
    <mergeCell ref="W14:W16"/>
    <mergeCell ref="V14:V16"/>
    <mergeCell ref="U14:U16"/>
    <mergeCell ref="P14:P16"/>
    <mergeCell ref="Q14:Q16"/>
    <mergeCell ref="R14:R16"/>
    <mergeCell ref="S14:S16"/>
    <mergeCell ref="AD12:AG12"/>
    <mergeCell ref="AA9:AA13"/>
    <mergeCell ref="AB9:AB13"/>
    <mergeCell ref="AC9:AG11"/>
    <mergeCell ref="AH9:AI10"/>
    <mergeCell ref="T14:T16"/>
    <mergeCell ref="F14:F16"/>
    <mergeCell ref="G14:G16"/>
    <mergeCell ref="H14:H16"/>
    <mergeCell ref="I14:I16"/>
    <mergeCell ref="J14:J16"/>
    <mergeCell ref="B14:B16"/>
    <mergeCell ref="C14:C16"/>
    <mergeCell ref="E14:E16"/>
    <mergeCell ref="I8:I13"/>
    <mergeCell ref="D14:D16"/>
    <mergeCell ref="F8:F13"/>
    <mergeCell ref="G8:G13"/>
    <mergeCell ref="N8:N13"/>
    <mergeCell ref="B2:AB2"/>
    <mergeCell ref="B3:AJ3"/>
    <mergeCell ref="B4:E4"/>
    <mergeCell ref="F4:AJ4"/>
    <mergeCell ref="B5:E5"/>
    <mergeCell ref="F5:AJ5"/>
    <mergeCell ref="O8:O13"/>
    <mergeCell ref="P8:P13"/>
    <mergeCell ref="Q8:T12"/>
    <mergeCell ref="AJ9:AJ13"/>
    <mergeCell ref="X10:X13"/>
    <mergeCell ref="Y10:Y13"/>
    <mergeCell ref="Z10:Z13"/>
    <mergeCell ref="AH11:AH13"/>
    <mergeCell ref="AI11:AI13"/>
    <mergeCell ref="AJ14:AJ16"/>
    <mergeCell ref="B6:E6"/>
    <mergeCell ref="F6:AJ6"/>
    <mergeCell ref="B7:B13"/>
    <mergeCell ref="C7:E7"/>
    <mergeCell ref="F7:T7"/>
    <mergeCell ref="V7:AJ8"/>
    <mergeCell ref="C8:C13"/>
    <mergeCell ref="D8:D13"/>
    <mergeCell ref="E8:E13"/>
    <mergeCell ref="U8:U13"/>
    <mergeCell ref="V9:V13"/>
    <mergeCell ref="W9:W13"/>
    <mergeCell ref="X9:Y9"/>
    <mergeCell ref="H8:H13"/>
    <mergeCell ref="J8:M12"/>
    <mergeCell ref="AG21:AH21"/>
    <mergeCell ref="AG27:AH27"/>
    <mergeCell ref="AE33:AF33"/>
    <mergeCell ref="AE34:AF34"/>
    <mergeCell ref="AE35:AF3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9"/>
  <sheetViews>
    <sheetView showGridLines="0" topLeftCell="A6" zoomScaleNormal="100" workbookViewId="0">
      <selection activeCell="K10" sqref="K10"/>
    </sheetView>
  </sheetViews>
  <sheetFormatPr baseColWidth="10" defaultRowHeight="14.4" x14ac:dyDescent="0.3"/>
  <cols>
    <col min="2" max="2" width="11.5546875" style="8"/>
    <col min="3" max="3" width="58.44140625" style="8" customWidth="1"/>
    <col min="8" max="8" width="7.21875" bestFit="1" customWidth="1"/>
    <col min="9" max="9" width="42.44140625" bestFit="1" customWidth="1"/>
  </cols>
  <sheetData>
    <row r="1" spans="1:9" ht="54.6" customHeight="1" x14ac:dyDescent="0.3">
      <c r="A1" s="153" t="s">
        <v>15</v>
      </c>
      <c r="B1" s="153"/>
      <c r="C1" s="153"/>
    </row>
    <row r="2" spans="1:9" ht="15" thickBot="1" x14ac:dyDescent="0.35">
      <c r="A2" s="6" t="s">
        <v>88</v>
      </c>
      <c r="G2" s="6" t="s">
        <v>103</v>
      </c>
      <c r="H2" s="8"/>
      <c r="I2" s="8"/>
    </row>
    <row r="3" spans="1:9" ht="15" thickBot="1" x14ac:dyDescent="0.35">
      <c r="A3" s="144" t="s">
        <v>16</v>
      </c>
      <c r="B3" s="145"/>
      <c r="C3" s="9" t="s">
        <v>17</v>
      </c>
      <c r="G3" s="144" t="s">
        <v>16</v>
      </c>
      <c r="H3" s="145"/>
      <c r="I3" s="9" t="s">
        <v>17</v>
      </c>
    </row>
    <row r="4" spans="1:9" ht="22.2" thickBot="1" x14ac:dyDescent="0.35">
      <c r="A4" s="142" t="s">
        <v>18</v>
      </c>
      <c r="B4" s="143"/>
      <c r="C4" s="10" t="s">
        <v>87</v>
      </c>
      <c r="G4" s="142" t="s">
        <v>18</v>
      </c>
      <c r="H4" s="143"/>
      <c r="I4" s="10" t="s">
        <v>87</v>
      </c>
    </row>
    <row r="5" spans="1:9" ht="87" thickBot="1" x14ac:dyDescent="0.35">
      <c r="A5" s="146" t="s">
        <v>19</v>
      </c>
      <c r="B5" s="147"/>
      <c r="C5" s="10" t="s">
        <v>89</v>
      </c>
      <c r="G5" s="146" t="s">
        <v>19</v>
      </c>
      <c r="H5" s="147"/>
      <c r="I5" s="10" t="s">
        <v>89</v>
      </c>
    </row>
    <row r="6" spans="1:9" ht="15" thickBot="1" x14ac:dyDescent="0.35">
      <c r="A6" s="142" t="s">
        <v>20</v>
      </c>
      <c r="B6" s="143"/>
      <c r="C6" s="10" t="s">
        <v>90</v>
      </c>
      <c r="G6" s="142" t="s">
        <v>20</v>
      </c>
      <c r="H6" s="143"/>
      <c r="I6" s="10" t="s">
        <v>90</v>
      </c>
    </row>
    <row r="7" spans="1:9" ht="20.100000000000001" customHeight="1" thickBot="1" x14ac:dyDescent="0.35">
      <c r="A7" s="142" t="s">
        <v>21</v>
      </c>
      <c r="B7" s="143"/>
      <c r="C7" s="12" t="s">
        <v>91</v>
      </c>
      <c r="G7" s="142" t="s">
        <v>21</v>
      </c>
      <c r="H7" s="143"/>
      <c r="I7" s="12" t="s">
        <v>91</v>
      </c>
    </row>
    <row r="8" spans="1:9" ht="15" thickBot="1" x14ac:dyDescent="0.35">
      <c r="A8" s="142" t="s">
        <v>22</v>
      </c>
      <c r="B8" s="143"/>
      <c r="C8" s="12" t="s">
        <v>92</v>
      </c>
      <c r="G8" s="142" t="s">
        <v>22</v>
      </c>
      <c r="H8" s="143"/>
      <c r="I8" s="12" t="s">
        <v>92</v>
      </c>
    </row>
    <row r="9" spans="1:9" ht="33" thickBot="1" x14ac:dyDescent="0.35">
      <c r="A9" s="23" t="s">
        <v>23</v>
      </c>
      <c r="B9" s="24"/>
      <c r="C9" s="11" t="s">
        <v>93</v>
      </c>
      <c r="G9" s="23" t="s">
        <v>23</v>
      </c>
      <c r="H9" s="24"/>
      <c r="I9" s="11" t="s">
        <v>93</v>
      </c>
    </row>
    <row r="10" spans="1:9" ht="18.600000000000001" customHeight="1" x14ac:dyDescent="0.3">
      <c r="A10" s="151" t="s">
        <v>24</v>
      </c>
      <c r="B10" s="25" t="s">
        <v>25</v>
      </c>
      <c r="C10" s="26" t="s">
        <v>94</v>
      </c>
      <c r="G10" s="151" t="s">
        <v>24</v>
      </c>
      <c r="H10" s="25" t="s">
        <v>25</v>
      </c>
      <c r="I10" s="26" t="s">
        <v>94</v>
      </c>
    </row>
    <row r="11" spans="1:9" ht="15" thickBot="1" x14ac:dyDescent="0.35">
      <c r="A11" s="152"/>
      <c r="B11" s="13" t="s">
        <v>26</v>
      </c>
      <c r="C11" s="10" t="s">
        <v>95</v>
      </c>
      <c r="G11" s="152"/>
      <c r="H11" s="13" t="s">
        <v>26</v>
      </c>
      <c r="I11" s="10" t="s">
        <v>95</v>
      </c>
    </row>
    <row r="12" spans="1:9" ht="15" thickBot="1" x14ac:dyDescent="0.35">
      <c r="A12" s="142" t="s">
        <v>27</v>
      </c>
      <c r="B12" s="143"/>
      <c r="C12" s="10" t="s">
        <v>96</v>
      </c>
      <c r="G12" s="142" t="s">
        <v>27</v>
      </c>
      <c r="H12" s="143"/>
      <c r="I12" s="10" t="s">
        <v>131</v>
      </c>
    </row>
    <row r="13" spans="1:9" ht="15" thickBot="1" x14ac:dyDescent="0.35">
      <c r="A13" s="146" t="s">
        <v>28</v>
      </c>
      <c r="B13" s="147"/>
      <c r="C13" s="12" t="s">
        <v>97</v>
      </c>
      <c r="G13" s="146" t="s">
        <v>28</v>
      </c>
      <c r="H13" s="147"/>
      <c r="I13" s="12" t="s">
        <v>97</v>
      </c>
    </row>
    <row r="14" spans="1:9" ht="21.6" x14ac:dyDescent="0.3">
      <c r="A14" s="148" t="s">
        <v>29</v>
      </c>
      <c r="B14" s="148"/>
      <c r="C14" s="11" t="s">
        <v>98</v>
      </c>
      <c r="G14" s="148" t="s">
        <v>29</v>
      </c>
      <c r="H14" s="148"/>
      <c r="I14" s="11" t="s">
        <v>98</v>
      </c>
    </row>
    <row r="15" spans="1:9" ht="15" thickBot="1" x14ac:dyDescent="0.35">
      <c r="A15" s="148" t="s">
        <v>30</v>
      </c>
      <c r="B15" s="148"/>
      <c r="C15" s="12" t="s">
        <v>99</v>
      </c>
      <c r="G15" s="148" t="s">
        <v>30</v>
      </c>
      <c r="H15" s="148"/>
      <c r="I15" s="12" t="s">
        <v>99</v>
      </c>
    </row>
    <row r="16" spans="1:9" x14ac:dyDescent="0.3">
      <c r="A16" s="148" t="s">
        <v>31</v>
      </c>
      <c r="B16" s="148"/>
      <c r="C16" s="149" t="s">
        <v>100</v>
      </c>
      <c r="G16" s="148" t="s">
        <v>31</v>
      </c>
      <c r="H16" s="148"/>
      <c r="I16" s="149" t="s">
        <v>100</v>
      </c>
    </row>
    <row r="17" spans="1:9" ht="92.1" customHeight="1" thickBot="1" x14ac:dyDescent="0.35">
      <c r="A17" s="148"/>
      <c r="B17" s="148"/>
      <c r="C17" s="150"/>
      <c r="G17" s="148"/>
      <c r="H17" s="148"/>
      <c r="I17" s="150"/>
    </row>
    <row r="18" spans="1:9" ht="15" thickBot="1" x14ac:dyDescent="0.35">
      <c r="A18" s="148" t="s">
        <v>32</v>
      </c>
      <c r="B18" s="148"/>
      <c r="C18" s="12" t="s">
        <v>101</v>
      </c>
      <c r="G18" s="148" t="s">
        <v>32</v>
      </c>
      <c r="H18" s="148"/>
      <c r="I18" s="12" t="s">
        <v>101</v>
      </c>
    </row>
    <row r="19" spans="1:9" ht="65.400000000000006" thickBot="1" x14ac:dyDescent="0.35">
      <c r="A19" s="148" t="s">
        <v>33</v>
      </c>
      <c r="B19" s="148"/>
      <c r="C19" s="12" t="s">
        <v>102</v>
      </c>
      <c r="G19" s="148" t="s">
        <v>33</v>
      </c>
      <c r="H19" s="148"/>
      <c r="I19" s="12" t="s">
        <v>102</v>
      </c>
    </row>
    <row r="20" spans="1:9" x14ac:dyDescent="0.3">
      <c r="A20" s="7"/>
    </row>
    <row r="22" spans="1:9" ht="15" thickBot="1" x14ac:dyDescent="0.35">
      <c r="A22" s="29" t="s">
        <v>104</v>
      </c>
      <c r="B22" s="30"/>
      <c r="C22" s="30"/>
    </row>
    <row r="23" spans="1:9" ht="15" thickBot="1" x14ac:dyDescent="0.35">
      <c r="A23" s="133" t="s">
        <v>16</v>
      </c>
      <c r="B23" s="134"/>
      <c r="C23" s="31" t="s">
        <v>17</v>
      </c>
    </row>
    <row r="24" spans="1:9" ht="22.2" thickBot="1" x14ac:dyDescent="0.35">
      <c r="A24" s="131" t="s">
        <v>18</v>
      </c>
      <c r="B24" s="132"/>
      <c r="C24" s="32" t="s">
        <v>87</v>
      </c>
    </row>
    <row r="25" spans="1:9" ht="76.2" thickBot="1" x14ac:dyDescent="0.35">
      <c r="A25" s="135" t="s">
        <v>19</v>
      </c>
      <c r="B25" s="136"/>
      <c r="C25" s="32" t="s">
        <v>89</v>
      </c>
    </row>
    <row r="26" spans="1:9" ht="15" thickBot="1" x14ac:dyDescent="0.35">
      <c r="A26" s="131" t="s">
        <v>20</v>
      </c>
      <c r="B26" s="132"/>
      <c r="C26" s="32" t="s">
        <v>90</v>
      </c>
    </row>
    <row r="27" spans="1:9" ht="15" thickBot="1" x14ac:dyDescent="0.35">
      <c r="A27" s="131" t="s">
        <v>21</v>
      </c>
      <c r="B27" s="132"/>
      <c r="C27" s="33" t="s">
        <v>91</v>
      </c>
    </row>
    <row r="28" spans="1:9" ht="15" thickBot="1" x14ac:dyDescent="0.35">
      <c r="A28" s="131" t="s">
        <v>22</v>
      </c>
      <c r="B28" s="132"/>
      <c r="C28" s="33" t="s">
        <v>92</v>
      </c>
    </row>
    <row r="29" spans="1:9" ht="33" thickBot="1" x14ac:dyDescent="0.35">
      <c r="A29" s="34" t="s">
        <v>23</v>
      </c>
      <c r="B29" s="35"/>
      <c r="C29" s="36" t="s">
        <v>93</v>
      </c>
    </row>
    <row r="30" spans="1:9" x14ac:dyDescent="0.3">
      <c r="A30" s="140" t="s">
        <v>24</v>
      </c>
      <c r="B30" s="37" t="s">
        <v>25</v>
      </c>
      <c r="C30" s="38" t="s">
        <v>94</v>
      </c>
    </row>
    <row r="31" spans="1:9" ht="15" thickBot="1" x14ac:dyDescent="0.35">
      <c r="A31" s="141"/>
      <c r="B31" s="39" t="s">
        <v>26</v>
      </c>
      <c r="C31" s="32" t="s">
        <v>95</v>
      </c>
    </row>
    <row r="32" spans="1:9" ht="15" thickBot="1" x14ac:dyDescent="0.35">
      <c r="A32" s="131" t="s">
        <v>27</v>
      </c>
      <c r="B32" s="132"/>
      <c r="C32" s="32" t="s">
        <v>105</v>
      </c>
    </row>
    <row r="33" spans="1:3" ht="15" thickBot="1" x14ac:dyDescent="0.35">
      <c r="A33" s="135" t="s">
        <v>28</v>
      </c>
      <c r="B33" s="136"/>
      <c r="C33" s="33" t="s">
        <v>97</v>
      </c>
    </row>
    <row r="34" spans="1:3" x14ac:dyDescent="0.3">
      <c r="A34" s="137" t="s">
        <v>29</v>
      </c>
      <c r="B34" s="137"/>
      <c r="C34" s="36" t="s">
        <v>98</v>
      </c>
    </row>
    <row r="35" spans="1:3" ht="15" thickBot="1" x14ac:dyDescent="0.35">
      <c r="A35" s="137" t="s">
        <v>30</v>
      </c>
      <c r="B35" s="137"/>
      <c r="C35" s="33" t="s">
        <v>99</v>
      </c>
    </row>
    <row r="36" spans="1:3" x14ac:dyDescent="0.3">
      <c r="A36" s="137" t="s">
        <v>31</v>
      </c>
      <c r="B36" s="137"/>
      <c r="C36" s="138" t="s">
        <v>100</v>
      </c>
    </row>
    <row r="37" spans="1:3" ht="15" thickBot="1" x14ac:dyDescent="0.35">
      <c r="A37" s="137"/>
      <c r="B37" s="137"/>
      <c r="C37" s="139"/>
    </row>
    <row r="38" spans="1:3" ht="15" thickBot="1" x14ac:dyDescent="0.35">
      <c r="A38" s="137" t="s">
        <v>32</v>
      </c>
      <c r="B38" s="137"/>
      <c r="C38" s="33" t="s">
        <v>101</v>
      </c>
    </row>
    <row r="39" spans="1:3" ht="43.8" thickBot="1" x14ac:dyDescent="0.35">
      <c r="A39" s="137" t="s">
        <v>33</v>
      </c>
      <c r="B39" s="137"/>
      <c r="C39" s="33" t="s">
        <v>102</v>
      </c>
    </row>
  </sheetData>
  <mergeCells count="46">
    <mergeCell ref="A18:B18"/>
    <mergeCell ref="A19:B19"/>
    <mergeCell ref="A13:B13"/>
    <mergeCell ref="C16:C17"/>
    <mergeCell ref="A14:B14"/>
    <mergeCell ref="A15:B15"/>
    <mergeCell ref="A16:B17"/>
    <mergeCell ref="A1:C1"/>
    <mergeCell ref="A12:B12"/>
    <mergeCell ref="A3:B3"/>
    <mergeCell ref="A4:B4"/>
    <mergeCell ref="A5:B5"/>
    <mergeCell ref="A6:B6"/>
    <mergeCell ref="A7:B7"/>
    <mergeCell ref="A8:B8"/>
    <mergeCell ref="A10:A11"/>
    <mergeCell ref="G16:H17"/>
    <mergeCell ref="I16:I17"/>
    <mergeCell ref="G18:H18"/>
    <mergeCell ref="G19:H19"/>
    <mergeCell ref="G8:H8"/>
    <mergeCell ref="G10:G11"/>
    <mergeCell ref="G12:H12"/>
    <mergeCell ref="G13:H13"/>
    <mergeCell ref="G14:H14"/>
    <mergeCell ref="G15:H15"/>
    <mergeCell ref="G7:H7"/>
    <mergeCell ref="G3:H3"/>
    <mergeCell ref="G4:H4"/>
    <mergeCell ref="G5:H5"/>
    <mergeCell ref="G6:H6"/>
    <mergeCell ref="A36:B37"/>
    <mergeCell ref="C36:C37"/>
    <mergeCell ref="A38:B38"/>
    <mergeCell ref="A39:B39"/>
    <mergeCell ref="A28:B28"/>
    <mergeCell ref="A30:A31"/>
    <mergeCell ref="A32:B32"/>
    <mergeCell ref="A33:B33"/>
    <mergeCell ref="A34:B34"/>
    <mergeCell ref="A35:B35"/>
    <mergeCell ref="A27:B27"/>
    <mergeCell ref="A23:B23"/>
    <mergeCell ref="A24:B24"/>
    <mergeCell ref="A25:B25"/>
    <mergeCell ref="A26:B2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412"/>
  <sheetViews>
    <sheetView topLeftCell="C4" zoomScale="70" zoomScaleNormal="70" workbookViewId="0">
      <selection activeCell="H14" sqref="H14"/>
    </sheetView>
  </sheetViews>
  <sheetFormatPr baseColWidth="10" defaultRowHeight="14.4" x14ac:dyDescent="0.3"/>
  <cols>
    <col min="2" max="2" width="43.21875" customWidth="1"/>
    <col min="3" max="3" width="31.21875" customWidth="1"/>
    <col min="4" max="4" width="29.21875" customWidth="1"/>
    <col min="5" max="5" width="43.21875" customWidth="1"/>
    <col min="6" max="10" width="23.77734375" customWidth="1"/>
    <col min="11" max="11" width="22.5546875" customWidth="1"/>
    <col min="12" max="13" width="23.77734375" hidden="1" customWidth="1"/>
    <col min="14" max="14" width="26.44140625" customWidth="1"/>
  </cols>
  <sheetData>
    <row r="1" spans="2:14" s="3" customFormat="1" ht="81.599999999999994" customHeight="1" x14ac:dyDescent="0.3"/>
    <row r="2" spans="2:14" s="3" customFormat="1" ht="60" customHeight="1" thickBot="1" x14ac:dyDescent="0.35">
      <c r="B2" s="163" t="s">
        <v>6</v>
      </c>
      <c r="C2" s="163"/>
      <c r="D2" s="163"/>
      <c r="E2" s="163"/>
      <c r="F2" s="163"/>
      <c r="G2" s="163"/>
      <c r="H2" s="163"/>
      <c r="I2" s="163"/>
      <c r="J2" s="163"/>
      <c r="K2" s="163"/>
      <c r="L2" s="163"/>
      <c r="M2" s="163"/>
      <c r="N2" s="163"/>
    </row>
    <row r="3" spans="2:14" s="3" customFormat="1" ht="30" customHeight="1" thickBot="1" x14ac:dyDescent="0.35">
      <c r="B3" s="164" t="s">
        <v>106</v>
      </c>
      <c r="C3" s="165"/>
      <c r="D3" s="165"/>
      <c r="E3" s="165"/>
      <c r="F3" s="165"/>
      <c r="G3" s="165"/>
      <c r="H3" s="165"/>
      <c r="I3" s="165"/>
      <c r="J3" s="165"/>
      <c r="K3" s="165"/>
      <c r="L3" s="165"/>
      <c r="M3" s="165"/>
      <c r="N3" s="166"/>
    </row>
    <row r="4" spans="2:14" s="3" customFormat="1" ht="30" customHeight="1" thickBot="1" x14ac:dyDescent="0.35">
      <c r="B4" s="167" t="s">
        <v>107</v>
      </c>
      <c r="C4" s="168"/>
      <c r="D4" s="168"/>
      <c r="E4" s="168"/>
      <c r="F4" s="168"/>
      <c r="G4" s="168"/>
      <c r="H4" s="168"/>
      <c r="I4" s="168"/>
      <c r="J4" s="168"/>
      <c r="K4" s="168"/>
      <c r="L4" s="168"/>
      <c r="M4" s="168"/>
      <c r="N4" s="169"/>
    </row>
    <row r="5" spans="2:14" s="3" customFormat="1" ht="30" customHeight="1" thickBot="1" x14ac:dyDescent="0.35">
      <c r="B5" s="164" t="s">
        <v>109</v>
      </c>
      <c r="C5" s="165"/>
      <c r="D5" s="165"/>
      <c r="E5" s="165"/>
      <c r="F5" s="165"/>
      <c r="G5" s="165"/>
      <c r="H5" s="165"/>
      <c r="I5" s="165"/>
      <c r="J5" s="165"/>
      <c r="K5" s="165"/>
      <c r="L5" s="165"/>
      <c r="M5" s="165"/>
      <c r="N5" s="166"/>
    </row>
    <row r="6" spans="2:14" s="3" customFormat="1" ht="30" customHeight="1" thickBot="1" x14ac:dyDescent="0.35">
      <c r="B6" s="170" t="s">
        <v>108</v>
      </c>
      <c r="C6" s="171"/>
      <c r="D6" s="171"/>
      <c r="E6" s="171"/>
      <c r="F6" s="171"/>
      <c r="G6" s="171"/>
      <c r="H6" s="171"/>
      <c r="I6" s="171"/>
      <c r="J6" s="171"/>
      <c r="K6" s="171"/>
      <c r="L6" s="171"/>
      <c r="M6" s="171"/>
      <c r="N6" s="172"/>
    </row>
    <row r="7" spans="2:14" s="3" customFormat="1" ht="22.35" customHeight="1" thickBot="1" x14ac:dyDescent="0.35">
      <c r="B7" s="160"/>
      <c r="C7" s="161"/>
      <c r="D7" s="161"/>
      <c r="E7" s="161"/>
      <c r="F7" s="161"/>
      <c r="G7" s="161"/>
      <c r="H7" s="161"/>
      <c r="I7" s="161"/>
      <c r="J7" s="161"/>
      <c r="K7" s="161"/>
      <c r="L7" s="161"/>
      <c r="M7" s="162"/>
      <c r="N7" s="4"/>
    </row>
    <row r="8" spans="2:14" s="3" customFormat="1" ht="44.1" customHeight="1" thickBot="1" x14ac:dyDescent="0.35">
      <c r="B8" s="175" t="s">
        <v>7</v>
      </c>
      <c r="C8" s="177" t="s">
        <v>8</v>
      </c>
      <c r="D8" s="177" t="s">
        <v>9</v>
      </c>
      <c r="E8" s="177" t="s">
        <v>10</v>
      </c>
      <c r="F8" s="179" t="s">
        <v>124</v>
      </c>
      <c r="G8" s="180"/>
      <c r="H8" s="181" t="s">
        <v>125</v>
      </c>
      <c r="I8" s="182"/>
      <c r="J8" s="182"/>
      <c r="K8" s="182"/>
      <c r="L8" s="71"/>
      <c r="M8" s="72"/>
      <c r="N8" s="173" t="s">
        <v>11</v>
      </c>
    </row>
    <row r="9" spans="2:14" s="3" customFormat="1" ht="27" customHeight="1" thickBot="1" x14ac:dyDescent="0.35">
      <c r="B9" s="176"/>
      <c r="C9" s="178"/>
      <c r="D9" s="178"/>
      <c r="E9" s="178"/>
      <c r="F9" s="5" t="s">
        <v>12</v>
      </c>
      <c r="G9" s="5" t="s">
        <v>13</v>
      </c>
      <c r="H9" s="70" t="s">
        <v>148</v>
      </c>
      <c r="I9" s="70" t="s">
        <v>149</v>
      </c>
      <c r="J9" s="70" t="s">
        <v>150</v>
      </c>
      <c r="K9" s="70" t="s">
        <v>151</v>
      </c>
      <c r="L9" s="73"/>
      <c r="M9" s="74"/>
      <c r="N9" s="174"/>
    </row>
    <row r="10" spans="2:14" s="3" customFormat="1" ht="51.6" thickBot="1" x14ac:dyDescent="0.35">
      <c r="B10" s="47" t="s">
        <v>110</v>
      </c>
      <c r="C10" s="43" t="s">
        <v>111</v>
      </c>
      <c r="D10" s="52">
        <v>0.9</v>
      </c>
      <c r="E10" s="43" t="s">
        <v>75</v>
      </c>
      <c r="F10" s="75">
        <v>144049000</v>
      </c>
      <c r="G10" s="75">
        <v>27380000</v>
      </c>
      <c r="H10" s="75">
        <f>49925000/4</f>
        <v>12481250</v>
      </c>
      <c r="I10" s="75">
        <v>12481250</v>
      </c>
      <c r="J10" s="75">
        <v>12481250</v>
      </c>
      <c r="K10" s="75">
        <v>12481250</v>
      </c>
      <c r="L10" s="28">
        <v>11481.25</v>
      </c>
      <c r="M10" s="28">
        <v>11481.25</v>
      </c>
      <c r="N10" s="157" t="s">
        <v>112</v>
      </c>
    </row>
    <row r="11" spans="2:14" s="3" customFormat="1" ht="51.6" customHeight="1" thickTop="1" thickBot="1" x14ac:dyDescent="0.35">
      <c r="B11" s="48" t="s">
        <v>113</v>
      </c>
      <c r="C11" s="44" t="s">
        <v>111</v>
      </c>
      <c r="D11" s="45">
        <v>1</v>
      </c>
      <c r="E11" s="44" t="s">
        <v>75</v>
      </c>
      <c r="F11" s="27">
        <v>0</v>
      </c>
      <c r="G11" s="27">
        <v>0</v>
      </c>
      <c r="H11" s="76">
        <v>0</v>
      </c>
      <c r="I11" s="76">
        <v>0</v>
      </c>
      <c r="J11" s="76">
        <v>0</v>
      </c>
      <c r="K11" s="76">
        <v>0</v>
      </c>
      <c r="L11" s="27">
        <v>0</v>
      </c>
      <c r="M11" s="27">
        <v>0</v>
      </c>
      <c r="N11" s="158"/>
    </row>
    <row r="12" spans="2:14" s="3" customFormat="1" ht="75.599999999999994" customHeight="1" thickTop="1" thickBot="1" x14ac:dyDescent="0.35">
      <c r="B12" s="48" t="s">
        <v>114</v>
      </c>
      <c r="C12" s="44" t="s">
        <v>111</v>
      </c>
      <c r="D12" s="46">
        <v>0.83330000000000004</v>
      </c>
      <c r="E12" s="44" t="s">
        <v>75</v>
      </c>
      <c r="F12" s="76">
        <v>51780000</v>
      </c>
      <c r="G12" s="76">
        <v>28170000</v>
      </c>
      <c r="H12" s="76">
        <v>0</v>
      </c>
      <c r="I12" s="76">
        <v>0</v>
      </c>
      <c r="J12" s="76">
        <f>7000000/2</f>
        <v>3500000</v>
      </c>
      <c r="K12" s="76">
        <v>3500000</v>
      </c>
      <c r="L12" s="27">
        <v>12652.23</v>
      </c>
      <c r="M12" s="27">
        <v>12652.23</v>
      </c>
      <c r="N12" s="158"/>
    </row>
    <row r="13" spans="2:14" s="3" customFormat="1" ht="52.8" customHeight="1" thickTop="1" thickBot="1" x14ac:dyDescent="0.35">
      <c r="B13" s="48" t="s">
        <v>115</v>
      </c>
      <c r="C13" s="44" t="s">
        <v>111</v>
      </c>
      <c r="D13" s="45">
        <v>0.63329999999999997</v>
      </c>
      <c r="E13" s="44" t="s">
        <v>75</v>
      </c>
      <c r="F13" s="76">
        <v>62270000</v>
      </c>
      <c r="G13" s="76">
        <v>21755000</v>
      </c>
      <c r="H13" s="76">
        <v>0</v>
      </c>
      <c r="I13" s="76">
        <v>0</v>
      </c>
      <c r="J13" s="76">
        <f>99999990/2</f>
        <v>49999995</v>
      </c>
      <c r="K13" s="76">
        <v>49999995</v>
      </c>
      <c r="L13" s="27">
        <v>8333.25</v>
      </c>
      <c r="M13" s="27">
        <v>8333.25</v>
      </c>
      <c r="N13" s="158"/>
    </row>
    <row r="14" spans="2:14" s="3" customFormat="1" ht="83.4" customHeight="1" thickTop="1" thickBot="1" x14ac:dyDescent="0.35">
      <c r="B14" s="48" t="s">
        <v>116</v>
      </c>
      <c r="C14" s="44" t="s">
        <v>111</v>
      </c>
      <c r="D14" s="45">
        <v>0.25</v>
      </c>
      <c r="E14" s="44" t="s">
        <v>117</v>
      </c>
      <c r="F14" s="76">
        <v>77685000</v>
      </c>
      <c r="G14" s="76">
        <v>50340000</v>
      </c>
      <c r="H14" s="76">
        <f>95618555/4</f>
        <v>23904638.75</v>
      </c>
      <c r="I14" s="76">
        <v>23904638.75</v>
      </c>
      <c r="J14" s="76">
        <v>23904638.75</v>
      </c>
      <c r="K14" s="76">
        <v>23904638.75</v>
      </c>
      <c r="L14" s="27">
        <v>23904.639999999999</v>
      </c>
      <c r="M14" s="27">
        <v>23904.639999999999</v>
      </c>
      <c r="N14" s="158"/>
    </row>
    <row r="15" spans="2:14" s="3" customFormat="1" ht="57.6" customHeight="1" thickTop="1" thickBot="1" x14ac:dyDescent="0.35">
      <c r="B15" s="48" t="s">
        <v>118</v>
      </c>
      <c r="C15" s="44" t="s">
        <v>111</v>
      </c>
      <c r="D15" s="45">
        <v>0.25</v>
      </c>
      <c r="E15" s="44" t="s">
        <v>119</v>
      </c>
      <c r="F15" s="27">
        <v>0</v>
      </c>
      <c r="G15" s="27">
        <v>0</v>
      </c>
      <c r="H15" s="76">
        <f>30795000/4</f>
        <v>7698750</v>
      </c>
      <c r="I15" s="76">
        <v>7698750</v>
      </c>
      <c r="J15" s="76">
        <v>7698750</v>
      </c>
      <c r="K15" s="76">
        <v>7698750</v>
      </c>
      <c r="L15" s="27">
        <v>7750</v>
      </c>
      <c r="M15" s="27">
        <v>7750</v>
      </c>
      <c r="N15" s="159"/>
    </row>
    <row r="16" spans="2:14" s="3" customFormat="1" ht="108" customHeight="1" thickBot="1" x14ac:dyDescent="0.35">
      <c r="B16" s="154" t="s">
        <v>14</v>
      </c>
      <c r="C16" s="155"/>
      <c r="D16" s="155"/>
      <c r="E16" s="155"/>
      <c r="F16" s="155"/>
      <c r="G16" s="155"/>
      <c r="H16" s="155"/>
      <c r="I16" s="155"/>
      <c r="J16" s="155"/>
      <c r="K16" s="155"/>
      <c r="L16" s="155"/>
      <c r="M16" s="155"/>
      <c r="N16" s="156"/>
    </row>
    <row r="17" s="3" customFormat="1" x14ac:dyDescent="0.3"/>
    <row r="18" s="3" customFormat="1" x14ac:dyDescent="0.3"/>
    <row r="19" s="3" customFormat="1" x14ac:dyDescent="0.3"/>
    <row r="20" s="3" customFormat="1" x14ac:dyDescent="0.3"/>
    <row r="21" s="3" customFormat="1" x14ac:dyDescent="0.3"/>
    <row r="22" s="3" customFormat="1" x14ac:dyDescent="0.3"/>
    <row r="23" s="3" customFormat="1" x14ac:dyDescent="0.3"/>
    <row r="24" s="3" customFormat="1" x14ac:dyDescent="0.3"/>
    <row r="25" s="3" customFormat="1" x14ac:dyDescent="0.3"/>
    <row r="26" s="3" customFormat="1" x14ac:dyDescent="0.3"/>
    <row r="27" s="3" customFormat="1" x14ac:dyDescent="0.3"/>
    <row r="28" s="3" customFormat="1" x14ac:dyDescent="0.3"/>
    <row r="29" s="3" customFormat="1" x14ac:dyDescent="0.3"/>
    <row r="30" s="3" customFormat="1" x14ac:dyDescent="0.3"/>
    <row r="31" s="3" customFormat="1" x14ac:dyDescent="0.3"/>
    <row r="32" s="3" customFormat="1" x14ac:dyDescent="0.3"/>
    <row r="33" s="3" customFormat="1" x14ac:dyDescent="0.3"/>
    <row r="34" s="3" customFormat="1" x14ac:dyDescent="0.3"/>
    <row r="35" s="3" customFormat="1" x14ac:dyDescent="0.3"/>
    <row r="36" s="3" customFormat="1" x14ac:dyDescent="0.3"/>
    <row r="37" s="3" customFormat="1" x14ac:dyDescent="0.3"/>
    <row r="38" s="3" customFormat="1" x14ac:dyDescent="0.3"/>
    <row r="39" s="3" customFormat="1" x14ac:dyDescent="0.3"/>
    <row r="40" s="3" customFormat="1" x14ac:dyDescent="0.3"/>
    <row r="41" s="3" customFormat="1" x14ac:dyDescent="0.3"/>
    <row r="42" s="3" customFormat="1" x14ac:dyDescent="0.3"/>
    <row r="43" s="3" customFormat="1" x14ac:dyDescent="0.3"/>
    <row r="44" s="3" customFormat="1" x14ac:dyDescent="0.3"/>
    <row r="45" s="3" customFormat="1" x14ac:dyDescent="0.3"/>
    <row r="46" s="3" customFormat="1" x14ac:dyDescent="0.3"/>
    <row r="47" s="3" customFormat="1" x14ac:dyDescent="0.3"/>
    <row r="48"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row r="397" s="3" customFormat="1" x14ac:dyDescent="0.3"/>
    <row r="398" s="3" customFormat="1" x14ac:dyDescent="0.3"/>
    <row r="399" s="3" customFormat="1" x14ac:dyDescent="0.3"/>
    <row r="400" s="3" customFormat="1" x14ac:dyDescent="0.3"/>
    <row r="401" s="3" customFormat="1" x14ac:dyDescent="0.3"/>
    <row r="402" s="3" customFormat="1" x14ac:dyDescent="0.3"/>
    <row r="403" s="3" customFormat="1" x14ac:dyDescent="0.3"/>
    <row r="404" s="3" customFormat="1" x14ac:dyDescent="0.3"/>
    <row r="405" s="3" customFormat="1" x14ac:dyDescent="0.3"/>
    <row r="406" s="3" customFormat="1" x14ac:dyDescent="0.3"/>
    <row r="407" s="3" customFormat="1" x14ac:dyDescent="0.3"/>
    <row r="408" s="3" customFormat="1" x14ac:dyDescent="0.3"/>
    <row r="409" s="3" customFormat="1" x14ac:dyDescent="0.3"/>
    <row r="410" s="3" customFormat="1" x14ac:dyDescent="0.3"/>
    <row r="411" s="3" customFormat="1" x14ac:dyDescent="0.3"/>
    <row r="412" s="3" customFormat="1" x14ac:dyDescent="0.3"/>
  </sheetData>
  <mergeCells count="15">
    <mergeCell ref="B16:N16"/>
    <mergeCell ref="N10:N15"/>
    <mergeCell ref="B7:M7"/>
    <mergeCell ref="B2:N2"/>
    <mergeCell ref="B3:N3"/>
    <mergeCell ref="B4:N4"/>
    <mergeCell ref="B5:N5"/>
    <mergeCell ref="B6:N6"/>
    <mergeCell ref="N8:N9"/>
    <mergeCell ref="B8:B9"/>
    <mergeCell ref="C8:C9"/>
    <mergeCell ref="D8:D9"/>
    <mergeCell ref="E8:E9"/>
    <mergeCell ref="F8:G8"/>
    <mergeCell ref="H8:K8"/>
  </mergeCells>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E13"/>
  <sheetViews>
    <sheetView topLeftCell="A8" zoomScale="98" zoomScaleNormal="98" workbookViewId="0">
      <selection activeCell="H10" sqref="H10"/>
    </sheetView>
  </sheetViews>
  <sheetFormatPr baseColWidth="10" defaultRowHeight="14.4" x14ac:dyDescent="0.3"/>
  <cols>
    <col min="2" max="2" width="13.77734375" customWidth="1"/>
    <col min="3" max="3" width="23" customWidth="1"/>
    <col min="4" max="4" width="32.21875" customWidth="1"/>
    <col min="5" max="5" width="19.77734375" customWidth="1"/>
  </cols>
  <sheetData>
    <row r="1" spans="2:5" ht="18" x14ac:dyDescent="0.35">
      <c r="B1" s="185" t="s">
        <v>5</v>
      </c>
      <c r="C1" s="185"/>
      <c r="D1" s="185"/>
      <c r="E1" s="185"/>
    </row>
    <row r="2" spans="2:5" ht="18" x14ac:dyDescent="0.35">
      <c r="B2" s="185" t="s">
        <v>72</v>
      </c>
      <c r="C2" s="185"/>
      <c r="D2" s="185"/>
      <c r="E2" s="185"/>
    </row>
    <row r="3" spans="2:5" x14ac:dyDescent="0.3">
      <c r="B3" s="1"/>
      <c r="C3" s="1"/>
      <c r="D3" s="1"/>
      <c r="E3" s="1"/>
    </row>
    <row r="4" spans="2:5" x14ac:dyDescent="0.3">
      <c r="B4" s="186" t="s">
        <v>132</v>
      </c>
      <c r="C4" s="186"/>
      <c r="D4" s="186"/>
      <c r="E4" s="186"/>
    </row>
    <row r="5" spans="2:5" x14ac:dyDescent="0.3">
      <c r="B5" s="186" t="s">
        <v>133</v>
      </c>
      <c r="C5" s="186"/>
      <c r="D5" s="186"/>
      <c r="E5" s="186"/>
    </row>
    <row r="6" spans="2:5" x14ac:dyDescent="0.3">
      <c r="B6" s="186" t="s">
        <v>135</v>
      </c>
      <c r="C6" s="186"/>
      <c r="D6" s="186"/>
      <c r="E6" s="186"/>
    </row>
    <row r="7" spans="2:5" x14ac:dyDescent="0.3">
      <c r="B7" s="186" t="s">
        <v>134</v>
      </c>
      <c r="C7" s="186"/>
      <c r="D7" s="186"/>
      <c r="E7" s="186"/>
    </row>
    <row r="8" spans="2:5" ht="24.6" customHeight="1" x14ac:dyDescent="0.3">
      <c r="B8" s="184" t="s">
        <v>0</v>
      </c>
      <c r="C8" s="183" t="s">
        <v>1</v>
      </c>
      <c r="D8" s="183"/>
      <c r="E8" s="183"/>
    </row>
    <row r="9" spans="2:5" ht="24" customHeight="1" x14ac:dyDescent="0.3">
      <c r="B9" s="184"/>
      <c r="C9" s="2" t="s">
        <v>2</v>
      </c>
      <c r="D9" s="2" t="s">
        <v>3</v>
      </c>
      <c r="E9" s="2" t="s">
        <v>4</v>
      </c>
    </row>
    <row r="10" spans="2:5" ht="39.6" customHeight="1" x14ac:dyDescent="0.3">
      <c r="B10" s="20" t="s">
        <v>73</v>
      </c>
      <c r="C10" s="20" t="s">
        <v>73</v>
      </c>
      <c r="D10" s="20" t="s">
        <v>73</v>
      </c>
      <c r="E10" s="20" t="s">
        <v>73</v>
      </c>
    </row>
    <row r="11" spans="2:5" x14ac:dyDescent="0.3">
      <c r="B11" s="19"/>
    </row>
    <row r="12" spans="2:5" x14ac:dyDescent="0.3">
      <c r="B12" s="19"/>
    </row>
    <row r="13" spans="2:5" x14ac:dyDescent="0.3">
      <c r="B13" s="19"/>
    </row>
  </sheetData>
  <mergeCells count="8">
    <mergeCell ref="C8:E8"/>
    <mergeCell ref="B8:B9"/>
    <mergeCell ref="B2:E2"/>
    <mergeCell ref="B1:E1"/>
    <mergeCell ref="B4:E4"/>
    <mergeCell ref="B5:E5"/>
    <mergeCell ref="B6:E6"/>
    <mergeCell ref="B7:E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0b97aac-d9e4-4484-b682-1f1d6b91293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1B9F8D19386C84DBB278897D0340A87" ma:contentTypeVersion="13" ma:contentTypeDescription="Crear nuevo documento." ma:contentTypeScope="" ma:versionID="4f046872b39a79c06685e0fff3a20cb6">
  <xsd:schema xmlns:xsd="http://www.w3.org/2001/XMLSchema" xmlns:xs="http://www.w3.org/2001/XMLSchema" xmlns:p="http://schemas.microsoft.com/office/2006/metadata/properties" xmlns:ns3="269a6b70-2923-4f20-9767-aa660fbdbfd0" xmlns:ns4="80b97aac-d9e4-4484-b682-1f1d6b91293c" targetNamespace="http://schemas.microsoft.com/office/2006/metadata/properties" ma:root="true" ma:fieldsID="88f9f9956bf1a6abc7e77582f5f190c0" ns3:_="" ns4:_="">
    <xsd:import namespace="269a6b70-2923-4f20-9767-aa660fbdbfd0"/>
    <xsd:import namespace="80b97aac-d9e4-4484-b682-1f1d6b91293c"/>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Location" minOccurs="0"/>
                <xsd:element ref="ns4:MediaServiceOCR" minOccurs="0"/>
                <xsd:element ref="ns4:MediaLengthInSecond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9a6b70-2923-4f20-9767-aa660fbdbfd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b97aac-d9e4-4484-b682-1f1d6b91293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_activity" ma:index="20"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D33F96-E26F-4673-82F4-D5D321EA83EF}">
  <ds:schemaRefs>
    <ds:schemaRef ds:uri="http://www.w3.org/XML/1998/namespace"/>
    <ds:schemaRef ds:uri="80b97aac-d9e4-4484-b682-1f1d6b91293c"/>
    <ds:schemaRef ds:uri="http://schemas.microsoft.com/office/infopath/2007/PartnerControls"/>
    <ds:schemaRef ds:uri="http://purl.org/dc/elements/1.1/"/>
    <ds:schemaRef ds:uri="http://schemas.microsoft.com/office/2006/documentManagement/types"/>
    <ds:schemaRef ds:uri="269a6b70-2923-4f20-9767-aa660fbdbfd0"/>
    <ds:schemaRef ds:uri="http://purl.org/dc/dcmitype/"/>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349639E-AB37-488C-AD8E-94CD43C1BCB2}">
  <ds:schemaRefs>
    <ds:schemaRef ds:uri="http://schemas.microsoft.com/sharepoint/v3/contenttype/forms"/>
  </ds:schemaRefs>
</ds:datastoreItem>
</file>

<file path=customXml/itemProps3.xml><?xml version="1.0" encoding="utf-8"?>
<ds:datastoreItem xmlns:ds="http://schemas.openxmlformats.org/officeDocument/2006/customXml" ds:itemID="{24678ABA-FDA7-4D3E-AF52-83CEB55E7B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9a6b70-2923-4f20-9767-aa660fbdbfd0"/>
    <ds:schemaRef ds:uri="80b97aac-d9e4-4484-b682-1f1d6b9129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Anexo 2-MAPP</vt:lpstr>
      <vt:lpstr>Anexo 3-Ficha técnica Indicador</vt:lpstr>
      <vt:lpstr>Anexo 4-FTPIP</vt:lpstr>
      <vt:lpstr>Anexo 5-Identificación PEG</vt:lpstr>
    </vt:vector>
  </TitlesOfParts>
  <Company>Mideplan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Rocío Chacón Torres</dc:creator>
  <cp:lastModifiedBy>Tatiana Elizondo</cp:lastModifiedBy>
  <dcterms:created xsi:type="dcterms:W3CDTF">2023-04-20T21:59:36Z</dcterms:created>
  <dcterms:modified xsi:type="dcterms:W3CDTF">2024-01-16T15:44:30Z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0x010100C1B9F8D19386C84DBB278897D0340A87</vt:lpwstr>
  </property>
</Properties>
</file>