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ndrea\OneDrive - MINAE Costa Rica\Documentos\2020-11-18   respaldo trabajo\2021\2021 Seguimiento Semestral MAPP 2021\Preliminar\887 DA\"/>
    </mc:Choice>
  </mc:AlternateContent>
  <bookViews>
    <workbookView showHorizontalScroll="0" showVerticalScroll="0" showSheetTabs="0" xWindow="0" yWindow="0" windowWidth="20490" windowHeight="7020"/>
  </bookViews>
  <sheets>
    <sheet name="MATRIZ FINAL" sheetId="7" r:id="rId1"/>
  </sheets>
  <definedNames>
    <definedName name="_xlnm.Print_Area" localSheetId="0">'MATRIZ FINAL'!$A$1:$AB$16</definedName>
    <definedName name="_xlnm.Print_Titles" localSheetId="0">'MATRIZ FINAL'!$1:$7</definedName>
  </definedNames>
  <calcPr calcId="162913"/>
</workbook>
</file>

<file path=xl/calcChain.xml><?xml version="1.0" encoding="utf-8"?>
<calcChain xmlns="http://schemas.openxmlformats.org/spreadsheetml/2006/main">
  <c r="X18" i="7" l="1"/>
  <c r="Y17" i="7" l="1"/>
  <c r="X17" i="7"/>
  <c r="Y43" i="7" l="1"/>
  <c r="Z42" i="7" s="1"/>
  <c r="X42" i="7" s="1"/>
  <c r="Y35" i="7"/>
  <c r="Z33" i="7" s="1"/>
  <c r="Y27" i="7"/>
  <c r="Z25" i="7" s="1"/>
  <c r="Z26" i="7"/>
  <c r="Z40" i="7" l="1"/>
  <c r="X40" i="7" s="1"/>
  <c r="Z41" i="7"/>
  <c r="X41" i="7" s="1"/>
  <c r="Z32" i="7"/>
  <c r="Z34" i="7"/>
  <c r="Z24" i="7"/>
  <c r="Z27" i="7" s="1"/>
  <c r="X43" i="7" l="1"/>
  <c r="Z35" i="7"/>
  <c r="Z43" i="7"/>
</calcChain>
</file>

<file path=xl/sharedStrings.xml><?xml version="1.0" encoding="utf-8"?>
<sst xmlns="http://schemas.openxmlformats.org/spreadsheetml/2006/main" count="80" uniqueCount="75">
  <si>
    <t>Nombre de la Institución:</t>
  </si>
  <si>
    <t>Nombre del jerarca de la institución:</t>
  </si>
  <si>
    <t>Sector:</t>
  </si>
  <si>
    <t>Ministro(a) Rector(a)</t>
  </si>
  <si>
    <t>Objetivo Nacional:</t>
  </si>
  <si>
    <t>PLAN NACIONAL DE DESARROLLO E INVERSION PUBLICA 2019-2022 (PNDIP)</t>
  </si>
  <si>
    <t>PROGRAMACIÓN ESTRATÉGICA PRESUPUESTARIA</t>
  </si>
  <si>
    <t>ODS VINCULADO</t>
  </si>
  <si>
    <t>ÁREA ESTRATEGICA DE ARTICULACIÓN PRESIDENCIAL</t>
  </si>
  <si>
    <t>OBJETIVO DE LAS METAS DEL ÁREA ESTRATÉGICA</t>
  </si>
  <si>
    <t xml:space="preserve">
INTERVENCION ESTRATEGICA</t>
  </si>
  <si>
    <t>OBJETIVO INTERVENCION ESTRATEGICA</t>
  </si>
  <si>
    <t>INDICADOR DE LA INTERVENCION ESTRATEGICA</t>
  </si>
  <si>
    <t>LINEA BASE DEL INDICADOR (regional cuando proceda)</t>
  </si>
  <si>
    <t>META DEL PERIODO Y ANUALES (regional cuando proceda)</t>
  </si>
  <si>
    <t>COBERTURA GEOGRAFICA POR REGION</t>
  </si>
  <si>
    <t>OBJETIVO ESTRATÉGICO INSTITUCIONAL (PEI)</t>
  </si>
  <si>
    <t>CODIGO Y NOMBRE DEL  PROGRAMA O SUBPROGRAMA PRESUPUESTARIO</t>
  </si>
  <si>
    <t>CODIGO Y NOMBRE DEL PRODUCTO FINAL Y/O INTERMEDIO (BIENES/
SERVICIOS)</t>
  </si>
  <si>
    <t>UNIDAD DE MEDIDA DEL PRODUCTO</t>
  </si>
  <si>
    <t>POBLACIÓN META</t>
  </si>
  <si>
    <t xml:space="preserve">CODIGO Y NOMBRE INDICADORES DE PRODUCTO FINAL Y/O INTERMEDIO  </t>
  </si>
  <si>
    <t>LÍNEA BASE</t>
  </si>
  <si>
    <t xml:space="preserve">METAS DEL INDICADOR </t>
  </si>
  <si>
    <t>ESTIMACIÓN ANUAL DE RECURSOS PRESUPUESTARIOS (en millones de colones)</t>
  </si>
  <si>
    <t>SUPUESTOS, NOTAS TÉCNICAS Y OBSERVACIONES</t>
  </si>
  <si>
    <t>DESCRIPCIÓN</t>
  </si>
  <si>
    <t>CANTIDAD</t>
  </si>
  <si>
    <t>USUARIO (A)</t>
  </si>
  <si>
    <t>HOMBRES</t>
  </si>
  <si>
    <t>MUJERES</t>
  </si>
  <si>
    <t>MONTO</t>
  </si>
  <si>
    <t>FUENTE DE FINANCIAMIENTO</t>
  </si>
  <si>
    <t>t</t>
  </si>
  <si>
    <t>FF</t>
  </si>
  <si>
    <t>ANUAL</t>
  </si>
  <si>
    <t>Dirección de Agua. Ministerio de Ambiente y Energía.</t>
  </si>
  <si>
    <t>José Miguel Zeledón Calderón</t>
  </si>
  <si>
    <t>Ambiente, Energía, Mares y Ordenamiento Territorial</t>
  </si>
  <si>
    <t>Andrea Meza Murillo</t>
  </si>
  <si>
    <t>Génerar un crecimineto ecónomico inclusivo en el ámbito nacional y regional, en armonía con el ambiente, generando empleos de calidad y reducciendo la pobreza y la desigualdad.</t>
  </si>
  <si>
    <t>Hambre Cero
Salud y Bienestar
Educación de Calidad
Agua limpia y Saneamiento
Trabajo decente y crecimiento económico 
Industria, Innovación e Infraestructura</t>
  </si>
  <si>
    <t>Innovación, Competitividad y Productividad</t>
  </si>
  <si>
    <t xml:space="preserve">Proponer y coordinar políticas para el fomento de la innovación como medio para revitalizar la productividad nacional y la generación del empleo de calidad en el ámbito central, regional e internacional, así como la transferencia de conocimiento </t>
  </si>
  <si>
    <t>Modernización
institucional y
digitalización de
datos</t>
  </si>
  <si>
    <t>Contar con Información
digitalizada y
una plataforma
digital que
integre los
trámites, procesos,
permisos en
materia
ambiental con el
fin de agilizar y
mejorar la
competitividad.</t>
  </si>
  <si>
    <t>Número de días
requeridos para
la tramitación de
permisos
ambientales de
establecimiento
s previo al inicio de operaciones</t>
  </si>
  <si>
    <t>Nacional</t>
  </si>
  <si>
    <t>Dirección de Agua - 887</t>
  </si>
  <si>
    <t>Trámite atendido</t>
  </si>
  <si>
    <t>n.a</t>
  </si>
  <si>
    <t>Reducir el tiempo en días de atención del permiso de perforación del subsuelo.</t>
  </si>
  <si>
    <t>Reducir el tiempo en días de atención de la concesión superficial de agua.</t>
  </si>
  <si>
    <t>Reducir el tiempo en días de atención del permiso de vertidos.</t>
  </si>
  <si>
    <t>213 días</t>
  </si>
  <si>
    <t>752 días</t>
  </si>
  <si>
    <t>149 días</t>
  </si>
  <si>
    <t>-</t>
  </si>
  <si>
    <t>Servicio de atención de solicitudes de permisos y concesiones de agua</t>
  </si>
  <si>
    <t xml:space="preserve">2022: 1500
2023: 1500
2024: 1500
</t>
  </si>
  <si>
    <t>AVANCE ABSOLUTO DE META SEMESTRAL</t>
  </si>
  <si>
    <t>AVANCE RELATIVO DE META SEMESTRAL</t>
  </si>
  <si>
    <t>CLASIFICACION DEL AVANCE ANUAL</t>
  </si>
  <si>
    <t>PRESUPUESTO EJECUTADO (MILLS ¢)</t>
  </si>
  <si>
    <t>LIMITE DE GASTO 2021</t>
  </si>
  <si>
    <t>Replanteamiento en Agosto</t>
  </si>
  <si>
    <t>LEY 9926 DEL 2021</t>
  </si>
  <si>
    <t>Canon Ambiental por Vertidos.
Canon de Aprovechamiento de Agua</t>
  </si>
  <si>
    <t>Ejecucion Presupuestaria</t>
  </si>
  <si>
    <t>MATRIZ DE ARTICULACION PLAN PRESUPUESTO 2021</t>
  </si>
  <si>
    <t>AVANCE DE SEGUIMIENTO AL 30 DE JUNIO 2021</t>
  </si>
  <si>
    <t>Cumplimiento Alto</t>
  </si>
  <si>
    <t>Cumplimiento Bajo</t>
  </si>
  <si>
    <t>Para los expedientes A y P, el cálculo del indicador se realizó considerando los expedientes resueltos hasta el 30 de junio de 2021 y su fecha de ingreso que, en la mayoría de los casos se dio durante el 2020. Realizando una diferencia entre la fecha de ingreso del trámite y la fecha de resolución se determinó el tiempo promedio que tarda cada tipo de trámite. Las diferencias de tiempo son bastante buenas y tienen su justificación en la implementación de las mejoras de procesos establecidas mediante el oficio DA-1791-2018 del 27 de noviembre de 2018.
Este indicador ha tenido seguimiento, debido a que el proceso está en función de la cantidad de personas que intervienen en él, el dinamismo de la demanda de servicios y la incertidumbre generada por la pandemia del Covid - 19. Además del incremento en el uso de la plataforma de trámites digitales Sipeco.</t>
  </si>
  <si>
    <t>Para los Expedientes V, el cálculo del indicador se realizó considerando los expedientes resueltos hasta el 30 de junio de 2021 y su fecha de ingreso durante el 2020-201. Realizando una diferencia entre la fecha de ingreso del trámite y la fecha de resolución, se determinó el tiempo promedio que tarda cada tipo de trámite. Las solicitudes están sujetas a una mejora de proceso en la cual se unifica el informe técnico y la resolución, requiriendo en la mayoría de los casos las inspecciones previo al otorgamiento del permiso. Esta tarea de inspección y el incremento de la cantidad de solicitudes recibidas por medio de la plataforma de Sipeco; han implicado en los incrementos en el tiempo de resolución.
Se debe contemplar también que la emergencia sanitaria nacional por Covid-19, ha generado una reducción en el presupuesto de la institución.Por lo que las inspecciones se ven afectadas así como la imposibilidad de visitar cantones definidos con alerta naranja. Además, de la limitación para asisitir al campoy recolectar la información requerida para la atención de las solicitudes.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</si>
</sst>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140A]* #,##0.00_-;\-[$₡-140A]* #,##0.00_-;_-[$₡-140A]* &quot;-&quot;??_-;_-@_-"/>
    <numFmt numFmtId="165" formatCode="0.0%"/>
  </numFmts>
  <fonts count="20" x14ac:knownFonts="1">
    <font>
      <sz val="11"/>
      <color theme="1"/>
      <name val="Calibri"/>
      <family val="2"/>
      <scheme val="minor"/>
    </font>
    <font>
      <b/>
      <sz val="18"/>
      <color theme="1"/>
      <name val="Calibri"/>
      <family val="2"/>
      <scheme val="minor"/>
    </font>
    <font>
      <sz val="18"/>
      <color theme="1"/>
      <name val="Calibri"/>
      <family val="2"/>
      <scheme val="minor"/>
    </font>
    <font>
      <b/>
      <sz val="18"/>
      <color theme="1"/>
      <name val="Arial"/>
      <family val="2"/>
    </font>
    <font>
      <sz val="11"/>
      <color theme="1"/>
      <name val="Calibri"/>
      <family val="2"/>
      <scheme val="minor"/>
    </font>
    <font>
      <sz val="26"/>
      <color theme="1"/>
      <name val="Agency FB"/>
      <family val="2"/>
    </font>
    <font>
      <sz val="14"/>
      <color theme="0"/>
      <name val="Arial Narrow"/>
      <family val="2"/>
    </font>
    <font>
      <sz val="14"/>
      <name val="Arial Narrow"/>
      <family val="2"/>
    </font>
    <font>
      <b/>
      <sz val="14"/>
      <name val="Arial Narrow"/>
      <family val="2"/>
    </font>
    <font>
      <b/>
      <sz val="14"/>
      <color theme="0"/>
      <name val="Arial Narrow"/>
      <family val="2"/>
    </font>
    <font>
      <b/>
      <sz val="14"/>
      <color theme="1"/>
      <name val="Arial Narrow"/>
      <family val="2"/>
    </font>
    <font>
      <sz val="16"/>
      <name val="Arial"/>
      <family val="2"/>
    </font>
    <font>
      <sz val="14"/>
      <color theme="1"/>
      <name val="Arial"/>
      <family val="2"/>
    </font>
    <font>
      <b/>
      <sz val="14"/>
      <color theme="1"/>
      <name val="Arial"/>
      <family val="2"/>
    </font>
    <font>
      <sz val="14"/>
      <color theme="1"/>
      <name val="Calibri"/>
      <family val="2"/>
      <scheme val="minor"/>
    </font>
    <font>
      <b/>
      <sz val="14"/>
      <color theme="1"/>
      <name val="Calibri"/>
      <family val="2"/>
      <scheme val="minor"/>
    </font>
    <font>
      <b/>
      <sz val="14"/>
      <name val="Arial"/>
      <family val="2"/>
    </font>
    <font>
      <sz val="16"/>
      <color theme="1"/>
      <name val="Calibri"/>
      <family val="2"/>
      <scheme val="minor"/>
    </font>
    <font>
      <sz val="24"/>
      <name val="Arial"/>
      <family val="2"/>
    </font>
    <font>
      <sz val="36"/>
      <name val="Arial"/>
      <family val="2"/>
    </font>
  </fonts>
  <fills count="9">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rgb="FF92D050"/>
        <bgColor indexed="64"/>
      </patternFill>
    </fill>
    <fill>
      <patternFill patternType="solid">
        <fgColor theme="3" tint="0.79998168889431442"/>
        <bgColor indexed="64"/>
      </patternFill>
    </fill>
    <fill>
      <patternFill patternType="solid">
        <fgColor theme="5" tint="0.79998168889431442"/>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theme="0"/>
      </left>
      <right style="thick">
        <color theme="0"/>
      </right>
      <top style="thick">
        <color theme="0"/>
      </top>
      <bottom/>
      <diagonal/>
    </border>
    <border>
      <left style="thick">
        <color theme="0"/>
      </left>
      <right/>
      <top style="thick">
        <color theme="0"/>
      </top>
      <bottom/>
      <diagonal/>
    </border>
    <border>
      <left/>
      <right/>
      <top style="thick">
        <color theme="0"/>
      </top>
      <bottom/>
      <diagonal/>
    </border>
    <border>
      <left style="thick">
        <color theme="0"/>
      </left>
      <right/>
      <top/>
      <bottom/>
      <diagonal/>
    </border>
    <border>
      <left style="thick">
        <color theme="0"/>
      </left>
      <right/>
      <top/>
      <bottom style="thick">
        <color theme="0"/>
      </bottom>
      <diagonal/>
    </border>
    <border>
      <left style="thick">
        <color theme="0"/>
      </left>
      <right style="thick">
        <color theme="0"/>
      </right>
      <top/>
      <bottom/>
      <diagonal/>
    </border>
    <border>
      <left/>
      <right style="thick">
        <color theme="0"/>
      </right>
      <top/>
      <bottom style="thick">
        <color theme="0"/>
      </bottom>
      <diagonal/>
    </border>
    <border>
      <left/>
      <right style="thick">
        <color theme="0"/>
      </right>
      <top/>
      <bottom/>
      <diagonal/>
    </border>
    <border>
      <left style="thick">
        <color theme="0"/>
      </left>
      <right style="thick">
        <color theme="0"/>
      </right>
      <top/>
      <bottom style="thick">
        <color theme="0"/>
      </bottom>
      <diagonal/>
    </border>
    <border>
      <left style="thick">
        <color theme="0"/>
      </left>
      <right style="thick">
        <color theme="0"/>
      </right>
      <top style="thick">
        <color theme="0"/>
      </top>
      <bottom style="thick">
        <color theme="0"/>
      </bottom>
      <diagonal/>
    </border>
    <border>
      <left/>
      <right style="thick">
        <color theme="0"/>
      </right>
      <top style="thick">
        <color theme="0"/>
      </top>
      <bottom/>
      <diagonal/>
    </border>
    <border>
      <left/>
      <right style="medium">
        <color indexed="64"/>
      </right>
      <top style="medium">
        <color indexed="64"/>
      </top>
      <bottom style="medium">
        <color indexed="6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top/>
      <bottom style="thick">
        <color theme="0"/>
      </bottom>
      <diagonal/>
    </border>
    <border>
      <left/>
      <right/>
      <top/>
      <bottom style="medium">
        <color indexed="64"/>
      </bottom>
      <diagonal/>
    </border>
    <border>
      <left style="thick">
        <color theme="0"/>
      </left>
      <right style="medium">
        <color theme="0"/>
      </right>
      <top style="thick">
        <color theme="0"/>
      </top>
      <bottom style="thick">
        <color theme="0"/>
      </bottom>
      <diagonal/>
    </border>
    <border>
      <left style="medium">
        <color theme="0"/>
      </left>
      <right style="thin">
        <color indexed="64"/>
      </right>
      <top style="thick">
        <color theme="0"/>
      </top>
      <bottom style="thick">
        <color theme="0"/>
      </bottom>
      <diagonal/>
    </border>
    <border>
      <left style="thin">
        <color indexed="64"/>
      </left>
      <right style="thin">
        <color indexed="64"/>
      </right>
      <top style="thick">
        <color theme="0"/>
      </top>
      <bottom style="thick">
        <color theme="0"/>
      </bottom>
      <diagonal/>
    </border>
    <border>
      <left style="thin">
        <color indexed="64"/>
      </left>
      <right style="medium">
        <color theme="0"/>
      </right>
      <top style="thick">
        <color theme="0"/>
      </top>
      <bottom style="thick">
        <color theme="0"/>
      </bottom>
      <diagonal/>
    </border>
    <border>
      <left style="medium">
        <color theme="0"/>
      </left>
      <right style="thick">
        <color theme="0"/>
      </right>
      <top/>
      <bottom style="medium">
        <color theme="0"/>
      </bottom>
      <diagonal/>
    </border>
    <border>
      <left/>
      <right/>
      <top/>
      <bottom style="medium">
        <color theme="0"/>
      </bottom>
      <diagonal/>
    </border>
    <border>
      <left style="thick">
        <color theme="0"/>
      </left>
      <right/>
      <top/>
      <bottom style="medium">
        <color theme="0"/>
      </bottom>
      <diagonal/>
    </border>
    <border>
      <left style="thin">
        <color indexed="64"/>
      </left>
      <right/>
      <top style="thick">
        <color theme="0"/>
      </top>
      <bottom style="thick">
        <color theme="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cellStyleXfs>
  <cellXfs count="100">
    <xf numFmtId="0" fontId="0" fillId="0" borderId="0" xfId="0"/>
    <xf numFmtId="0" fontId="0" fillId="0" borderId="0" xfId="0"/>
    <xf numFmtId="0" fontId="2" fillId="0" borderId="0" xfId="0" applyFont="1"/>
    <xf numFmtId="0" fontId="1" fillId="0" borderId="0" xfId="0" applyFont="1" applyAlignment="1"/>
    <xf numFmtId="0" fontId="0" fillId="0" borderId="0" xfId="0" applyFont="1"/>
    <xf numFmtId="0" fontId="8" fillId="7" borderId="19"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3" xfId="0" applyFont="1" applyFill="1" applyBorder="1" applyAlignment="1">
      <alignment horizontal="center" vertical="center" wrapText="1"/>
    </xf>
    <xf numFmtId="164" fontId="11" fillId="3" borderId="3" xfId="0" applyNumberFormat="1" applyFont="1" applyFill="1" applyBorder="1" applyAlignment="1">
      <alignment horizontal="center" vertical="center" wrapText="1"/>
    </xf>
    <xf numFmtId="44" fontId="11" fillId="3" borderId="3" xfId="1" applyFont="1" applyFill="1" applyBorder="1" applyAlignment="1">
      <alignment horizontal="center" vertical="center" wrapText="1"/>
    </xf>
    <xf numFmtId="0" fontId="12" fillId="0" borderId="0" xfId="0" applyFont="1"/>
    <xf numFmtId="0" fontId="13" fillId="0" borderId="0" xfId="0" applyFont="1" applyAlignment="1">
      <alignment vertical="center"/>
    </xf>
    <xf numFmtId="0" fontId="12" fillId="0" borderId="0" xfId="0" applyFont="1" applyFill="1"/>
    <xf numFmtId="0" fontId="12" fillId="0" borderId="0" xfId="0" applyFont="1" applyFill="1" applyAlignment="1"/>
    <xf numFmtId="0" fontId="12" fillId="0" borderId="0" xfId="0" applyFont="1" applyAlignment="1"/>
    <xf numFmtId="0" fontId="14" fillId="0" borderId="0" xfId="0" applyFont="1"/>
    <xf numFmtId="43" fontId="14" fillId="0" borderId="28" xfId="2" applyFont="1" applyBorder="1"/>
    <xf numFmtId="43" fontId="14" fillId="0" borderId="0" xfId="0" applyNumberFormat="1" applyFont="1"/>
    <xf numFmtId="10" fontId="14" fillId="0" borderId="28" xfId="3" applyNumberFormat="1" applyFont="1" applyBorder="1"/>
    <xf numFmtId="43" fontId="15" fillId="0" borderId="0" xfId="2" applyFont="1"/>
    <xf numFmtId="10" fontId="15" fillId="0" borderId="0" xfId="3" applyNumberFormat="1" applyFont="1"/>
    <xf numFmtId="165" fontId="14" fillId="0" borderId="28" xfId="3" applyNumberFormat="1" applyFont="1" applyBorder="1"/>
    <xf numFmtId="165" fontId="15" fillId="0" borderId="0" xfId="3" applyNumberFormat="1" applyFont="1"/>
    <xf numFmtId="43" fontId="14" fillId="0" borderId="0" xfId="2" applyFont="1" applyFill="1" applyBorder="1"/>
    <xf numFmtId="43" fontId="14" fillId="0" borderId="0" xfId="2" applyFont="1"/>
    <xf numFmtId="10" fontId="14" fillId="0" borderId="0" xfId="2" applyNumberFormat="1" applyFont="1"/>
    <xf numFmtId="10" fontId="14" fillId="0" borderId="0" xfId="0" applyNumberFormat="1" applyFont="1"/>
    <xf numFmtId="43" fontId="14" fillId="0" borderId="29" xfId="2" applyFont="1" applyBorder="1"/>
    <xf numFmtId="0" fontId="14" fillId="0" borderId="28" xfId="0" applyFont="1" applyBorder="1" applyAlignment="1">
      <alignment horizontal="center"/>
    </xf>
    <xf numFmtId="43" fontId="17" fillId="0" borderId="0" xfId="2" applyFont="1"/>
    <xf numFmtId="10" fontId="14" fillId="0" borderId="0" xfId="3" applyNumberFormat="1" applyFont="1"/>
    <xf numFmtId="0" fontId="0" fillId="0" borderId="0" xfId="0" applyAlignment="1">
      <alignment wrapText="1"/>
    </xf>
    <xf numFmtId="0" fontId="11" fillId="3" borderId="3"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14" xfId="0" applyFont="1" applyBorder="1" applyAlignment="1">
      <alignment horizontal="center"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14" xfId="0" applyFont="1" applyFill="1" applyBorder="1" applyAlignment="1">
      <alignment horizontal="center"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14" xfId="0" applyFont="1" applyBorder="1" applyAlignment="1">
      <alignment horizontal="left" vertical="center"/>
    </xf>
    <xf numFmtId="0" fontId="9" fillId="4" borderId="4"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8" fillId="5" borderId="8" xfId="0" applyFont="1" applyFill="1" applyBorder="1" applyAlignment="1">
      <alignment horizontal="center" vertical="center"/>
    </xf>
    <xf numFmtId="0" fontId="8" fillId="5" borderId="11" xfId="0" applyFont="1" applyFill="1" applyBorder="1" applyAlignment="1">
      <alignment horizontal="center" vertical="center"/>
    </xf>
    <xf numFmtId="0" fontId="9" fillId="4" borderId="5"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3" fillId="0" borderId="18" xfId="0" applyFont="1" applyBorder="1" applyAlignment="1">
      <alignment horizontal="center" vertical="center" wrapText="1"/>
    </xf>
    <xf numFmtId="0" fontId="1" fillId="0" borderId="0" xfId="0" applyFont="1" applyAlignment="1">
      <alignment horizontal="center"/>
    </xf>
    <xf numFmtId="0" fontId="8" fillId="2" borderId="3"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7" fillId="6" borderId="17" xfId="0" applyFont="1" applyFill="1" applyBorder="1" applyAlignment="1">
      <alignment horizontal="center" vertical="center"/>
    </xf>
    <xf numFmtId="0" fontId="6" fillId="4" borderId="17"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5" fillId="0" borderId="0" xfId="0" applyFont="1" applyAlignment="1">
      <alignment horizontal="center" vertical="top" wrapText="1"/>
    </xf>
    <xf numFmtId="9" fontId="11" fillId="3" borderId="3" xfId="0" applyNumberFormat="1" applyFont="1" applyFill="1" applyBorder="1" applyAlignment="1">
      <alignment horizontal="center" vertical="center" wrapText="1"/>
    </xf>
    <xf numFmtId="9" fontId="11" fillId="3" borderId="8" xfId="0" applyNumberFormat="1" applyFont="1" applyFill="1" applyBorder="1" applyAlignment="1">
      <alignment horizontal="center" vertical="center" wrapText="1"/>
    </xf>
    <xf numFmtId="9" fontId="11" fillId="3" borderId="11" xfId="0" applyNumberFormat="1" applyFont="1" applyFill="1" applyBorder="1" applyAlignment="1">
      <alignment horizontal="center" vertical="center" wrapText="1"/>
    </xf>
    <xf numFmtId="0" fontId="14" fillId="0" borderId="28" xfId="0" applyFont="1" applyBorder="1" applyAlignment="1">
      <alignment horizontal="center"/>
    </xf>
    <xf numFmtId="0" fontId="14" fillId="0" borderId="29" xfId="0" applyFont="1" applyBorder="1" applyAlignment="1">
      <alignment horizontal="center"/>
    </xf>
    <xf numFmtId="0" fontId="0" fillId="0" borderId="27" xfId="0" applyBorder="1" applyAlignment="1">
      <alignment horizontal="center"/>
    </xf>
    <xf numFmtId="0" fontId="14" fillId="0" borderId="27" xfId="0" applyFont="1" applyBorder="1" applyAlignment="1">
      <alignment horizontal="center"/>
    </xf>
    <xf numFmtId="0" fontId="18" fillId="3" borderId="3" xfId="0" applyFont="1" applyFill="1" applyBorder="1" applyAlignment="1">
      <alignment horizontal="center" vertical="center" wrapText="1"/>
    </xf>
    <xf numFmtId="0" fontId="19" fillId="3" borderId="3" xfId="0" applyFont="1" applyFill="1" applyBorder="1" applyAlignment="1">
      <alignment horizontal="center" vertical="center" wrapText="1"/>
    </xf>
  </cellXfs>
  <cellStyles count="4">
    <cellStyle name="Millares" xfId="2" builtinId="3"/>
    <cellStyle name="Moneda" xfId="1"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847725</xdr:colOff>
      <xdr:row>0</xdr:row>
      <xdr:rowOff>154781</xdr:rowOff>
    </xdr:from>
    <xdr:to>
      <xdr:col>7</xdr:col>
      <xdr:colOff>218130</xdr:colOff>
      <xdr:row>0</xdr:row>
      <xdr:rowOff>761841</xdr:rowOff>
    </xdr:to>
    <xdr:pic>
      <xdr:nvPicPr>
        <xdr:cNvPr id="2" name="1 Imagen" descr="logo final Ministerio de HAcienda-0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8944" y="154781"/>
          <a:ext cx="1632592" cy="607060"/>
        </a:xfrm>
        <a:prstGeom prst="rect">
          <a:avLst/>
        </a:prstGeom>
        <a:noFill/>
        <a:ln>
          <a:noFill/>
        </a:ln>
      </xdr:spPr>
    </xdr:pic>
    <xdr:clientData/>
  </xdr:twoCellAnchor>
  <xdr:twoCellAnchor editAs="oneCell">
    <xdr:from>
      <xdr:col>0</xdr:col>
      <xdr:colOff>59531</xdr:colOff>
      <xdr:row>0</xdr:row>
      <xdr:rowOff>71438</xdr:rowOff>
    </xdr:from>
    <xdr:to>
      <xdr:col>2</xdr:col>
      <xdr:colOff>2012156</xdr:colOff>
      <xdr:row>1</xdr:row>
      <xdr:rowOff>35719</xdr:rowOff>
    </xdr:to>
    <xdr:pic>
      <xdr:nvPicPr>
        <xdr:cNvPr id="5" name="Imagen 4" descr="https://documentos.mideplan.go.cr/share/proxy/alfresco-noauth/api/internal/shared/node/Fc2-zFMnTte9vISgHVzuzw/content/thumbnails/imgpreview?c=force&amp;lastModified=imgpreview%3A1614790131329">
          <a:extLst>
            <a:ext uri="{FF2B5EF4-FFF2-40B4-BE49-F238E27FC236}">
              <a16:creationId xmlns:a16="http://schemas.microsoft.com/office/drawing/2014/main" id="{0ED77555-6360-4EA6-BA8D-3132248F21A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531" y="71438"/>
          <a:ext cx="6369844" cy="84534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5"/>
  <sheetViews>
    <sheetView showGridLines="0" tabSelected="1" topLeftCell="E12" zoomScale="30" zoomScaleNormal="30" zoomScalePageLayoutView="40" workbookViewId="0">
      <selection activeCell="T14" sqref="T14"/>
    </sheetView>
  </sheetViews>
  <sheetFormatPr baseColWidth="10" defaultColWidth="11.42578125" defaultRowHeight="15" x14ac:dyDescent="0.25"/>
  <cols>
    <col min="1" max="1" width="31.5703125" style="1" customWidth="1"/>
    <col min="2" max="2" width="35.140625" style="1" customWidth="1"/>
    <col min="3" max="3" width="31" style="1" customWidth="1"/>
    <col min="4" max="4" width="32.42578125" style="1" customWidth="1"/>
    <col min="5" max="5" width="29.5703125" customWidth="1"/>
    <col min="6" max="6" width="19.85546875" style="1" customWidth="1"/>
    <col min="7" max="7" width="14.140625" customWidth="1"/>
    <col min="8" max="8" width="14.5703125" customWidth="1"/>
    <col min="9" max="9" width="17.85546875" style="1" customWidth="1"/>
    <col min="10" max="10" width="20.28515625" style="1" customWidth="1"/>
    <col min="11" max="11" width="23.5703125" style="1" customWidth="1"/>
    <col min="12" max="12" width="17.5703125" customWidth="1"/>
    <col min="13" max="13" width="18" style="1" customWidth="1"/>
    <col min="14" max="14" width="46.28515625" style="1" customWidth="1"/>
    <col min="15" max="15" width="12.42578125" style="1" customWidth="1"/>
    <col min="16" max="17" width="13" style="1" customWidth="1"/>
    <col min="18" max="18" width="39.5703125" style="1" customWidth="1"/>
    <col min="19" max="19" width="14.42578125" style="1" customWidth="1"/>
    <col min="20" max="20" width="13.140625" style="1" customWidth="1"/>
    <col min="21" max="21" width="23.28515625" style="1" customWidth="1"/>
    <col min="22" max="22" width="21.85546875" style="1" customWidth="1"/>
    <col min="23" max="23" width="23.7109375" style="1" customWidth="1"/>
    <col min="24" max="24" width="36.85546875" style="1" customWidth="1"/>
    <col min="25" max="25" width="27.140625" style="1" customWidth="1"/>
    <col min="26" max="26" width="21.85546875" style="1" customWidth="1"/>
    <col min="27" max="27" width="83" customWidth="1"/>
    <col min="28" max="28" width="1.42578125" customWidth="1"/>
  </cols>
  <sheetData>
    <row r="1" spans="1:28" s="3" customFormat="1" ht="69" customHeight="1" x14ac:dyDescent="0.35">
      <c r="A1" s="79"/>
      <c r="B1" s="79"/>
      <c r="C1" s="79"/>
      <c r="D1" s="79"/>
      <c r="E1" s="79"/>
      <c r="F1" s="79"/>
      <c r="G1" s="79"/>
      <c r="H1" s="79"/>
      <c r="I1" s="79"/>
      <c r="J1" s="79"/>
      <c r="K1" s="79"/>
      <c r="L1" s="79"/>
      <c r="M1" s="79"/>
      <c r="N1" s="79"/>
      <c r="O1" s="79"/>
      <c r="P1" s="79"/>
      <c r="Q1" s="79"/>
      <c r="R1" s="79"/>
      <c r="S1" s="79"/>
      <c r="T1" s="79"/>
      <c r="U1" s="79"/>
      <c r="V1" s="79"/>
      <c r="W1" s="79"/>
      <c r="X1" s="79"/>
      <c r="Y1" s="79"/>
      <c r="Z1" s="79"/>
      <c r="AA1" s="79"/>
    </row>
    <row r="2" spans="1:28" s="2" customFormat="1" ht="34.5" customHeight="1" thickBot="1" x14ac:dyDescent="0.4">
      <c r="A2" s="78" t="s">
        <v>69</v>
      </c>
      <c r="B2" s="78"/>
      <c r="C2" s="78"/>
      <c r="D2" s="78"/>
      <c r="E2" s="78"/>
      <c r="F2" s="78"/>
      <c r="G2" s="78"/>
      <c r="H2" s="78"/>
      <c r="I2" s="78"/>
      <c r="J2" s="78"/>
      <c r="K2" s="78"/>
      <c r="L2" s="78"/>
      <c r="M2" s="78"/>
      <c r="N2" s="78"/>
      <c r="O2" s="78"/>
      <c r="P2" s="78"/>
      <c r="Q2" s="78"/>
      <c r="R2" s="78"/>
      <c r="S2" s="78"/>
      <c r="T2" s="78"/>
      <c r="U2" s="78"/>
      <c r="V2" s="78"/>
      <c r="W2" s="78"/>
      <c r="X2" s="78"/>
      <c r="Y2" s="78"/>
      <c r="Z2" s="78"/>
      <c r="AA2" s="78"/>
    </row>
    <row r="3" spans="1:28" s="15" customFormat="1" ht="24.6" customHeight="1" thickBot="1" x14ac:dyDescent="0.3">
      <c r="A3" s="65" t="s">
        <v>0</v>
      </c>
      <c r="B3" s="66"/>
      <c r="C3" s="66"/>
      <c r="D3" s="59" t="s">
        <v>36</v>
      </c>
      <c r="E3" s="60"/>
      <c r="F3" s="60"/>
      <c r="G3" s="60"/>
      <c r="H3" s="60"/>
      <c r="I3" s="60"/>
      <c r="J3" s="60"/>
      <c r="K3" s="60"/>
      <c r="L3" s="60"/>
      <c r="M3" s="60"/>
      <c r="N3" s="60"/>
      <c r="O3" s="60"/>
      <c r="P3" s="60"/>
      <c r="Q3" s="60"/>
      <c r="R3" s="60"/>
      <c r="S3" s="60"/>
      <c r="T3" s="60"/>
      <c r="U3" s="60"/>
      <c r="V3" s="60"/>
      <c r="W3" s="60"/>
      <c r="X3" s="60"/>
      <c r="Y3" s="60"/>
      <c r="Z3" s="60"/>
      <c r="AA3" s="61"/>
    </row>
    <row r="4" spans="1:28" s="16" customFormat="1" ht="24.95" customHeight="1" thickBot="1" x14ac:dyDescent="0.3">
      <c r="A4" s="65" t="s">
        <v>1</v>
      </c>
      <c r="B4" s="66"/>
      <c r="C4" s="66"/>
      <c r="D4" s="59" t="s">
        <v>37</v>
      </c>
      <c r="E4" s="60"/>
      <c r="F4" s="60"/>
      <c r="G4" s="60"/>
      <c r="H4" s="60"/>
      <c r="I4" s="60"/>
      <c r="J4" s="60"/>
      <c r="K4" s="60"/>
      <c r="L4" s="60"/>
      <c r="M4" s="60"/>
      <c r="N4" s="60"/>
      <c r="O4" s="60"/>
      <c r="P4" s="60"/>
      <c r="Q4" s="60"/>
      <c r="R4" s="60"/>
      <c r="S4" s="60"/>
      <c r="T4" s="60"/>
      <c r="U4" s="60"/>
      <c r="V4" s="60"/>
      <c r="W4" s="60"/>
      <c r="X4" s="60"/>
      <c r="Y4" s="60"/>
      <c r="Z4" s="60"/>
      <c r="AA4" s="61"/>
    </row>
    <row r="5" spans="1:28" s="17" customFormat="1" ht="24.95" customHeight="1" thickBot="1" x14ac:dyDescent="0.3">
      <c r="A5" s="67" t="s">
        <v>2</v>
      </c>
      <c r="B5" s="68"/>
      <c r="C5" s="68"/>
      <c r="D5" s="62" t="s">
        <v>38</v>
      </c>
      <c r="E5" s="63"/>
      <c r="F5" s="63"/>
      <c r="G5" s="63"/>
      <c r="H5" s="63"/>
      <c r="I5" s="63"/>
      <c r="J5" s="63"/>
      <c r="K5" s="63"/>
      <c r="L5" s="63"/>
      <c r="M5" s="63"/>
      <c r="N5" s="63"/>
      <c r="O5" s="63"/>
      <c r="P5" s="63"/>
      <c r="Q5" s="63"/>
      <c r="R5" s="63"/>
      <c r="S5" s="63"/>
      <c r="T5" s="63"/>
      <c r="U5" s="63"/>
      <c r="V5" s="63"/>
      <c r="W5" s="63"/>
      <c r="X5" s="63"/>
      <c r="Y5" s="63"/>
      <c r="Z5" s="63"/>
      <c r="AA5" s="64"/>
    </row>
    <row r="6" spans="1:28" s="18" customFormat="1" ht="24.95" customHeight="1" thickBot="1" x14ac:dyDescent="0.3">
      <c r="A6" s="67" t="s">
        <v>3</v>
      </c>
      <c r="B6" s="68"/>
      <c r="C6" s="68"/>
      <c r="D6" s="62" t="s">
        <v>39</v>
      </c>
      <c r="E6" s="63"/>
      <c r="F6" s="63"/>
      <c r="G6" s="63"/>
      <c r="H6" s="63"/>
      <c r="I6" s="63"/>
      <c r="J6" s="63"/>
      <c r="K6" s="63"/>
      <c r="L6" s="63"/>
      <c r="M6" s="63"/>
      <c r="N6" s="63"/>
      <c r="O6" s="63"/>
      <c r="P6" s="63"/>
      <c r="Q6" s="63"/>
      <c r="R6" s="63"/>
      <c r="S6" s="63"/>
      <c r="T6" s="63"/>
      <c r="U6" s="63"/>
      <c r="V6" s="63"/>
      <c r="W6" s="63"/>
      <c r="X6" s="63"/>
      <c r="Y6" s="63"/>
      <c r="Z6" s="63"/>
      <c r="AA6" s="64"/>
    </row>
    <row r="7" spans="1:28" s="19" customFormat="1" ht="24.95" customHeight="1" thickBot="1" x14ac:dyDescent="0.3">
      <c r="A7" s="69" t="s">
        <v>4</v>
      </c>
      <c r="B7" s="70"/>
      <c r="C7" s="71"/>
      <c r="D7" s="60" t="s">
        <v>40</v>
      </c>
      <c r="E7" s="60"/>
      <c r="F7" s="60"/>
      <c r="G7" s="60"/>
      <c r="H7" s="60"/>
      <c r="I7" s="60"/>
      <c r="J7" s="60"/>
      <c r="K7" s="60"/>
      <c r="L7" s="60"/>
      <c r="M7" s="60"/>
      <c r="N7" s="60"/>
      <c r="O7" s="60"/>
      <c r="P7" s="60"/>
      <c r="Q7" s="60"/>
      <c r="R7" s="60"/>
      <c r="S7" s="60"/>
      <c r="T7" s="60"/>
      <c r="U7" s="60"/>
      <c r="V7" s="60"/>
      <c r="W7" s="60"/>
      <c r="X7" s="60"/>
      <c r="Y7" s="60"/>
      <c r="Z7" s="60"/>
      <c r="AA7" s="61"/>
    </row>
    <row r="8" spans="1:28" ht="90.6" customHeight="1" thickBot="1" x14ac:dyDescent="0.3">
      <c r="A8" s="84" t="s">
        <v>5</v>
      </c>
      <c r="B8" s="84"/>
      <c r="C8" s="84"/>
      <c r="D8" s="84"/>
      <c r="E8" s="84"/>
      <c r="F8" s="84"/>
      <c r="G8" s="84"/>
      <c r="H8" s="84"/>
      <c r="I8" s="84"/>
      <c r="J8" s="84"/>
      <c r="K8" s="83" t="s">
        <v>6</v>
      </c>
      <c r="L8" s="83"/>
      <c r="M8" s="83"/>
      <c r="N8" s="83"/>
      <c r="O8" s="83"/>
      <c r="P8" s="83"/>
      <c r="Q8" s="83"/>
      <c r="R8" s="83"/>
      <c r="S8" s="83"/>
      <c r="T8" s="83"/>
      <c r="U8" s="83"/>
      <c r="V8" s="83"/>
      <c r="W8" s="83"/>
      <c r="X8" s="83"/>
      <c r="Y8" s="83"/>
      <c r="Z8" s="83"/>
      <c r="AA8" s="83"/>
      <c r="AB8" s="1"/>
    </row>
    <row r="9" spans="1:28" ht="36.6" customHeight="1" thickTop="1" thickBot="1" x14ac:dyDescent="0.3">
      <c r="A9" s="39" t="s">
        <v>7</v>
      </c>
      <c r="B9" s="46" t="s">
        <v>8</v>
      </c>
      <c r="C9" s="39" t="s">
        <v>9</v>
      </c>
      <c r="D9" s="39" t="s">
        <v>10</v>
      </c>
      <c r="E9" s="39" t="s">
        <v>11</v>
      </c>
      <c r="F9" s="39" t="s">
        <v>12</v>
      </c>
      <c r="G9" s="39" t="s">
        <v>13</v>
      </c>
      <c r="H9" s="39" t="s">
        <v>14</v>
      </c>
      <c r="I9" s="80" t="s">
        <v>15</v>
      </c>
      <c r="J9" s="39" t="s">
        <v>16</v>
      </c>
      <c r="K9" s="39" t="s">
        <v>17</v>
      </c>
      <c r="L9" s="39" t="s">
        <v>18</v>
      </c>
      <c r="M9" s="72" t="s">
        <v>19</v>
      </c>
      <c r="N9" s="73"/>
      <c r="O9" s="72" t="s">
        <v>20</v>
      </c>
      <c r="P9" s="76"/>
      <c r="Q9" s="76"/>
      <c r="R9" s="39" t="s">
        <v>21</v>
      </c>
      <c r="S9" s="39" t="s">
        <v>22</v>
      </c>
      <c r="T9" s="44" t="s">
        <v>23</v>
      </c>
      <c r="U9" s="45"/>
      <c r="V9" s="45"/>
      <c r="W9" s="45"/>
      <c r="X9" s="46"/>
      <c r="Y9" s="44" t="s">
        <v>24</v>
      </c>
      <c r="Z9" s="46"/>
      <c r="AA9" s="39" t="s">
        <v>25</v>
      </c>
      <c r="AB9" s="1"/>
    </row>
    <row r="10" spans="1:28" ht="60.75" customHeight="1" thickTop="1" thickBot="1" x14ac:dyDescent="0.3">
      <c r="A10" s="40"/>
      <c r="B10" s="49"/>
      <c r="C10" s="40"/>
      <c r="D10" s="40"/>
      <c r="E10" s="40"/>
      <c r="F10" s="40"/>
      <c r="G10" s="40"/>
      <c r="H10" s="40"/>
      <c r="I10" s="81"/>
      <c r="J10" s="40"/>
      <c r="K10" s="40"/>
      <c r="L10" s="40"/>
      <c r="M10" s="40" t="s">
        <v>26</v>
      </c>
      <c r="N10" s="74" t="s">
        <v>27</v>
      </c>
      <c r="O10" s="39" t="s">
        <v>28</v>
      </c>
      <c r="P10" s="85" t="s">
        <v>27</v>
      </c>
      <c r="Q10" s="86"/>
      <c r="R10" s="40"/>
      <c r="S10" s="40"/>
      <c r="T10" s="47"/>
      <c r="U10" s="48"/>
      <c r="V10" s="48"/>
      <c r="W10" s="48"/>
      <c r="X10" s="49"/>
      <c r="Y10" s="50"/>
      <c r="Z10" s="52"/>
      <c r="AA10" s="40"/>
      <c r="AB10" s="1"/>
    </row>
    <row r="11" spans="1:28" ht="36" customHeight="1" thickTop="1" thickBot="1" x14ac:dyDescent="0.3">
      <c r="A11" s="40"/>
      <c r="B11" s="49"/>
      <c r="C11" s="40"/>
      <c r="D11" s="40"/>
      <c r="E11" s="40"/>
      <c r="F11" s="40"/>
      <c r="G11" s="40"/>
      <c r="H11" s="40"/>
      <c r="I11" s="81"/>
      <c r="J11" s="40"/>
      <c r="K11" s="40"/>
      <c r="L11" s="40"/>
      <c r="M11" s="40"/>
      <c r="N11" s="74"/>
      <c r="O11" s="40"/>
      <c r="P11" s="40" t="s">
        <v>29</v>
      </c>
      <c r="Q11" s="47" t="s">
        <v>30</v>
      </c>
      <c r="R11" s="40"/>
      <c r="S11" s="40"/>
      <c r="T11" s="50"/>
      <c r="U11" s="51"/>
      <c r="V11" s="51"/>
      <c r="W11" s="51"/>
      <c r="X11" s="52"/>
      <c r="Y11" s="39" t="s">
        <v>31</v>
      </c>
      <c r="Z11" s="40" t="s">
        <v>32</v>
      </c>
      <c r="AA11" s="40"/>
      <c r="AB11" s="1"/>
    </row>
    <row r="12" spans="1:28" ht="79.5" customHeight="1" thickTop="1" thickBot="1" x14ac:dyDescent="0.3">
      <c r="A12" s="40"/>
      <c r="B12" s="49"/>
      <c r="C12" s="40"/>
      <c r="D12" s="40"/>
      <c r="E12" s="40"/>
      <c r="F12" s="40"/>
      <c r="G12" s="40"/>
      <c r="H12" s="40"/>
      <c r="I12" s="81"/>
      <c r="J12" s="40"/>
      <c r="K12" s="40"/>
      <c r="L12" s="40"/>
      <c r="M12" s="40"/>
      <c r="N12" s="74"/>
      <c r="O12" s="40"/>
      <c r="P12" s="40"/>
      <c r="Q12" s="47"/>
      <c r="R12" s="40"/>
      <c r="S12" s="40"/>
      <c r="T12" s="5" t="s">
        <v>33</v>
      </c>
      <c r="U12" s="55" t="s">
        <v>70</v>
      </c>
      <c r="V12" s="56"/>
      <c r="W12" s="57"/>
      <c r="X12" s="58"/>
      <c r="Y12" s="53"/>
      <c r="Z12" s="42" t="s">
        <v>34</v>
      </c>
      <c r="AA12" s="40"/>
      <c r="AB12" s="1"/>
    </row>
    <row r="13" spans="1:28" ht="236.25" customHeight="1" thickTop="1" thickBot="1" x14ac:dyDescent="0.3">
      <c r="A13" s="41"/>
      <c r="B13" s="52"/>
      <c r="C13" s="41"/>
      <c r="D13" s="41"/>
      <c r="E13" s="41"/>
      <c r="F13" s="41"/>
      <c r="G13" s="41"/>
      <c r="H13" s="41"/>
      <c r="I13" s="82"/>
      <c r="J13" s="41"/>
      <c r="K13" s="41"/>
      <c r="L13" s="41"/>
      <c r="M13" s="41"/>
      <c r="N13" s="75"/>
      <c r="O13" s="41"/>
      <c r="P13" s="41"/>
      <c r="Q13" s="50"/>
      <c r="R13" s="41">
        <v>2017</v>
      </c>
      <c r="S13" s="41">
        <v>2019</v>
      </c>
      <c r="T13" s="6" t="s">
        <v>35</v>
      </c>
      <c r="U13" s="7" t="s">
        <v>60</v>
      </c>
      <c r="V13" s="8" t="s">
        <v>61</v>
      </c>
      <c r="W13" s="9" t="s">
        <v>62</v>
      </c>
      <c r="X13" s="10" t="s">
        <v>63</v>
      </c>
      <c r="Y13" s="54"/>
      <c r="Z13" s="43" t="s">
        <v>34</v>
      </c>
      <c r="AA13" s="41"/>
      <c r="AB13" s="1"/>
    </row>
    <row r="14" spans="1:28" ht="207.95" customHeight="1" thickTop="1" thickBot="1" x14ac:dyDescent="0.3">
      <c r="A14" s="37" t="s">
        <v>41</v>
      </c>
      <c r="B14" s="37" t="s">
        <v>42</v>
      </c>
      <c r="C14" s="37" t="s">
        <v>43</v>
      </c>
      <c r="D14" s="37" t="s">
        <v>44</v>
      </c>
      <c r="E14" s="37" t="s">
        <v>45</v>
      </c>
      <c r="F14" s="37" t="s">
        <v>46</v>
      </c>
      <c r="G14" s="11">
        <v>213</v>
      </c>
      <c r="H14" s="91">
        <v>0.5</v>
      </c>
      <c r="I14" s="37" t="s">
        <v>47</v>
      </c>
      <c r="J14" s="37" t="s">
        <v>57</v>
      </c>
      <c r="K14" s="37" t="s">
        <v>48</v>
      </c>
      <c r="L14" s="37" t="s">
        <v>58</v>
      </c>
      <c r="M14" s="37" t="s">
        <v>49</v>
      </c>
      <c r="N14" s="37" t="s">
        <v>59</v>
      </c>
      <c r="O14" s="37" t="s">
        <v>50</v>
      </c>
      <c r="P14" s="37" t="s">
        <v>50</v>
      </c>
      <c r="Q14" s="37" t="s">
        <v>50</v>
      </c>
      <c r="R14" s="12" t="s">
        <v>51</v>
      </c>
      <c r="S14" s="12" t="s">
        <v>54</v>
      </c>
      <c r="T14" s="98">
        <v>25</v>
      </c>
      <c r="U14" s="98">
        <v>153</v>
      </c>
      <c r="V14" s="98">
        <v>60</v>
      </c>
      <c r="W14" s="12" t="s">
        <v>71</v>
      </c>
      <c r="X14" s="12">
        <v>383.6</v>
      </c>
      <c r="Y14" s="13">
        <v>1126.74</v>
      </c>
      <c r="Z14" s="87" t="s">
        <v>67</v>
      </c>
      <c r="AA14" s="37" t="s">
        <v>73</v>
      </c>
      <c r="AB14" s="1"/>
    </row>
    <row r="15" spans="1:28" ht="197.1" customHeight="1" thickTop="1" thickBot="1" x14ac:dyDescent="0.3">
      <c r="A15" s="77"/>
      <c r="B15" s="77"/>
      <c r="C15" s="77"/>
      <c r="D15" s="77"/>
      <c r="E15" s="77"/>
      <c r="F15" s="77"/>
      <c r="G15" s="11">
        <v>752</v>
      </c>
      <c r="H15" s="92"/>
      <c r="I15" s="77"/>
      <c r="J15" s="77"/>
      <c r="K15" s="77"/>
      <c r="L15" s="77"/>
      <c r="M15" s="77"/>
      <c r="N15" s="77"/>
      <c r="O15" s="77"/>
      <c r="P15" s="77"/>
      <c r="Q15" s="77"/>
      <c r="R15" s="12" t="s">
        <v>52</v>
      </c>
      <c r="S15" s="12" t="s">
        <v>55</v>
      </c>
      <c r="T15" s="98">
        <v>50</v>
      </c>
      <c r="U15" s="98">
        <v>274</v>
      </c>
      <c r="V15" s="98">
        <v>478</v>
      </c>
      <c r="W15" s="12" t="s">
        <v>71</v>
      </c>
      <c r="X15" s="12">
        <v>383.6</v>
      </c>
      <c r="Y15" s="14">
        <v>1126.74</v>
      </c>
      <c r="Z15" s="88"/>
      <c r="AA15" s="38"/>
      <c r="AB15" s="1"/>
    </row>
    <row r="16" spans="1:28" ht="409.6" customHeight="1" thickTop="1" thickBot="1" x14ac:dyDescent="0.3">
      <c r="A16" s="38"/>
      <c r="B16" s="38"/>
      <c r="C16" s="38"/>
      <c r="D16" s="38"/>
      <c r="E16" s="38"/>
      <c r="F16" s="38"/>
      <c r="G16" s="11">
        <v>149</v>
      </c>
      <c r="H16" s="93"/>
      <c r="I16" s="38"/>
      <c r="J16" s="38"/>
      <c r="K16" s="38"/>
      <c r="L16" s="38"/>
      <c r="M16" s="38"/>
      <c r="N16" s="38"/>
      <c r="O16" s="38"/>
      <c r="P16" s="38"/>
      <c r="Q16" s="38"/>
      <c r="R16" s="12" t="s">
        <v>53</v>
      </c>
      <c r="S16" s="12" t="s">
        <v>56</v>
      </c>
      <c r="T16" s="99">
        <v>15</v>
      </c>
      <c r="U16" s="99">
        <v>157</v>
      </c>
      <c r="V16" s="99">
        <v>-8</v>
      </c>
      <c r="W16" s="12" t="s">
        <v>72</v>
      </c>
      <c r="X16" s="12">
        <v>59.52</v>
      </c>
      <c r="Y16" s="14">
        <v>174.84</v>
      </c>
      <c r="Z16" s="89"/>
      <c r="AA16" s="12" t="s">
        <v>74</v>
      </c>
      <c r="AB16" s="1"/>
    </row>
    <row r="17" spans="1:27" ht="21.75" thickTop="1" x14ac:dyDescent="0.35">
      <c r="A17" s="4"/>
      <c r="B17" s="4"/>
      <c r="C17" s="4"/>
      <c r="D17" s="4"/>
      <c r="E17" s="4"/>
      <c r="F17" s="4"/>
      <c r="G17" s="4"/>
      <c r="H17" s="4"/>
      <c r="I17" s="4"/>
      <c r="J17" s="4"/>
      <c r="K17" s="4"/>
      <c r="L17" s="4"/>
      <c r="M17" s="4"/>
      <c r="N17" s="4"/>
      <c r="O17" s="4"/>
      <c r="P17" s="4"/>
      <c r="Q17" s="4"/>
      <c r="R17" s="4"/>
      <c r="S17" s="4"/>
      <c r="T17" s="4"/>
      <c r="U17" s="4"/>
      <c r="V17" s="4"/>
      <c r="W17" s="4"/>
      <c r="X17" s="34">
        <f>SUM(X14:X16)</f>
        <v>826.72</v>
      </c>
      <c r="Y17" s="34">
        <f>SUM(Y14:Y16)</f>
        <v>2428.3200000000002</v>
      </c>
      <c r="Z17" s="4"/>
      <c r="AA17" s="4"/>
    </row>
    <row r="18" spans="1:27" ht="18.75" x14ac:dyDescent="0.3">
      <c r="E18" s="1"/>
      <c r="G18" s="1"/>
      <c r="H18" s="1"/>
      <c r="L18" s="1"/>
      <c r="X18" s="35">
        <f>+X17/Y17</f>
        <v>0.34044936416946697</v>
      </c>
      <c r="Y18" s="29"/>
      <c r="AA18" s="1"/>
    </row>
    <row r="19" spans="1:27" x14ac:dyDescent="0.25">
      <c r="A19" s="90"/>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1"/>
    </row>
    <row r="20" spans="1:27" ht="127.5" customHeight="1" x14ac:dyDescent="0.25">
      <c r="A20" s="90"/>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1"/>
    </row>
    <row r="21" spans="1:27" ht="15" customHeight="1" x14ac:dyDescent="0.25">
      <c r="E21" s="1"/>
      <c r="G21" s="1"/>
      <c r="H21" s="1"/>
      <c r="L21" s="1"/>
    </row>
    <row r="22" spans="1:27" ht="15" hidden="1" customHeight="1" x14ac:dyDescent="0.25">
      <c r="E22" s="1"/>
      <c r="G22" s="1"/>
      <c r="H22" s="1"/>
      <c r="L22" s="1"/>
      <c r="Y22" s="96">
        <v>1</v>
      </c>
      <c r="Z22" s="96"/>
    </row>
    <row r="23" spans="1:27" ht="21.95" hidden="1" customHeight="1" x14ac:dyDescent="0.3">
      <c r="E23" s="1"/>
      <c r="G23" s="1"/>
      <c r="H23" s="1"/>
      <c r="L23" s="1"/>
      <c r="Y23" s="94" t="s">
        <v>64</v>
      </c>
      <c r="Z23" s="94"/>
    </row>
    <row r="24" spans="1:27" ht="21.95" hidden="1" customHeight="1" x14ac:dyDescent="0.3">
      <c r="E24" s="1"/>
      <c r="G24" s="1"/>
      <c r="H24" s="1"/>
      <c r="L24" s="1"/>
      <c r="Y24" s="21">
        <v>1457.3</v>
      </c>
      <c r="Z24" s="23">
        <f>+Y24/Y27</f>
        <v>0.43995290423861849</v>
      </c>
    </row>
    <row r="25" spans="1:27" ht="21.95" hidden="1" customHeight="1" x14ac:dyDescent="0.3">
      <c r="Y25" s="21">
        <v>1457.3</v>
      </c>
      <c r="Z25" s="23">
        <f>+Y25/Y27</f>
        <v>0.43995290423861849</v>
      </c>
    </row>
    <row r="26" spans="1:27" ht="21.95" hidden="1" customHeight="1" x14ac:dyDescent="0.3">
      <c r="Y26" s="21">
        <v>397.8</v>
      </c>
      <c r="Z26" s="23">
        <f>+Y26/Y27</f>
        <v>0.12009419152276295</v>
      </c>
    </row>
    <row r="27" spans="1:27" ht="21.95" hidden="1" customHeight="1" x14ac:dyDescent="0.3">
      <c r="Y27" s="24">
        <f>SUM(Y24:Y26)</f>
        <v>3312.4</v>
      </c>
      <c r="Z27" s="25">
        <f>SUM(Z24:Z26)</f>
        <v>0.99999999999999989</v>
      </c>
    </row>
    <row r="28" spans="1:27" ht="18.75" hidden="1" x14ac:dyDescent="0.3">
      <c r="Y28" s="20"/>
      <c r="Z28" s="20"/>
    </row>
    <row r="29" spans="1:27" ht="18.75" hidden="1" x14ac:dyDescent="0.3">
      <c r="Y29" s="20"/>
      <c r="Z29" s="20"/>
    </row>
    <row r="30" spans="1:27" ht="18.75" hidden="1" x14ac:dyDescent="0.3">
      <c r="Y30" s="97">
        <v>2</v>
      </c>
      <c r="Z30" s="97"/>
    </row>
    <row r="31" spans="1:27" ht="21" hidden="1" customHeight="1" x14ac:dyDescent="0.3">
      <c r="Y31" s="94" t="s">
        <v>65</v>
      </c>
      <c r="Z31" s="94"/>
    </row>
    <row r="32" spans="1:27" ht="21" hidden="1" customHeight="1" x14ac:dyDescent="0.3">
      <c r="Y32" s="21">
        <v>1314.57</v>
      </c>
      <c r="Z32" s="26">
        <f>+Y32/Y35</f>
        <v>0.46419415665586133</v>
      </c>
      <c r="AA32" s="20"/>
    </row>
    <row r="33" spans="20:26" ht="21" hidden="1" customHeight="1" x14ac:dyDescent="0.3">
      <c r="Y33" s="21">
        <v>1314.57</v>
      </c>
      <c r="Z33" s="26">
        <f>+Y33/Y35</f>
        <v>0.46419415665586133</v>
      </c>
    </row>
    <row r="34" spans="20:26" ht="21" hidden="1" customHeight="1" x14ac:dyDescent="0.3">
      <c r="Y34" s="21">
        <v>202.8</v>
      </c>
      <c r="Z34" s="26">
        <f>+Y34/Y35</f>
        <v>7.161168668827729E-2</v>
      </c>
    </row>
    <row r="35" spans="20:26" ht="21" hidden="1" customHeight="1" x14ac:dyDescent="0.3">
      <c r="Y35" s="24">
        <f>SUM(Y32:Y34)</f>
        <v>2831.94</v>
      </c>
      <c r="Z35" s="27">
        <f>SUM(Z32:Z34)</f>
        <v>1</v>
      </c>
    </row>
    <row r="36" spans="20:26" hidden="1" x14ac:dyDescent="0.25"/>
    <row r="37" spans="20:26" hidden="1" x14ac:dyDescent="0.25"/>
    <row r="38" spans="20:26" hidden="1" x14ac:dyDescent="0.25"/>
    <row r="39" spans="20:26" ht="18.75" hidden="1" x14ac:dyDescent="0.3">
      <c r="X39" s="33" t="s">
        <v>68</v>
      </c>
      <c r="Y39" s="95" t="s">
        <v>66</v>
      </c>
      <c r="Z39" s="94"/>
    </row>
    <row r="40" spans="20:26" ht="18.75" hidden="1" x14ac:dyDescent="0.3">
      <c r="X40" s="21">
        <f>(826716010.18*Z40)/1000000</f>
        <v>383.59606530861379</v>
      </c>
      <c r="Y40" s="32">
        <v>1126.74</v>
      </c>
      <c r="Z40" s="26">
        <f>+Y40/Y43</f>
        <v>0.46399980233247673</v>
      </c>
    </row>
    <row r="41" spans="20:26" ht="18.75" hidden="1" x14ac:dyDescent="0.3">
      <c r="X41" s="21">
        <f>(826716010.18*Z41)/1000000</f>
        <v>383.59606530861379</v>
      </c>
      <c r="Y41" s="32">
        <v>1126.74</v>
      </c>
      <c r="Z41" s="26">
        <f>+Y41/Y43</f>
        <v>0.46399980233247673</v>
      </c>
    </row>
    <row r="42" spans="20:26" ht="18.75" hidden="1" x14ac:dyDescent="0.3">
      <c r="X42" s="21">
        <f>(826716010.18*Z42)/1000000</f>
        <v>59.523879562772272</v>
      </c>
      <c r="Y42" s="32">
        <v>174.84</v>
      </c>
      <c r="Z42" s="26">
        <f>+Y42/Y43</f>
        <v>7.2000395335046444E-2</v>
      </c>
    </row>
    <row r="43" spans="20:26" ht="18.75" hidden="1" x14ac:dyDescent="0.3">
      <c r="X43" s="24">
        <f>+X40+X41+X42</f>
        <v>826.7160101799999</v>
      </c>
      <c r="Y43" s="24">
        <f>SUM(Y40:Y42)</f>
        <v>2428.3200000000002</v>
      </c>
      <c r="Z43" s="27">
        <f>SUM(Z40:Z42)</f>
        <v>0.99999999999999989</v>
      </c>
    </row>
    <row r="44" spans="20:26" ht="18.75" x14ac:dyDescent="0.3">
      <c r="X44" s="24"/>
    </row>
    <row r="45" spans="20:26" ht="18.75" x14ac:dyDescent="0.3">
      <c r="Y45" s="28"/>
      <c r="Z45" s="29"/>
    </row>
    <row r="46" spans="20:26" ht="18.75" x14ac:dyDescent="0.3">
      <c r="Y46" s="29"/>
      <c r="Z46" s="30"/>
    </row>
    <row r="47" spans="20:26" ht="18.75" x14ac:dyDescent="0.3">
      <c r="T47" s="36"/>
      <c r="Y47" s="29"/>
      <c r="Z47" s="30"/>
    </row>
    <row r="48" spans="20:26" ht="18.75" x14ac:dyDescent="0.3">
      <c r="Y48" s="22"/>
      <c r="Z48" s="30"/>
    </row>
    <row r="49" spans="25:26" ht="18.75" x14ac:dyDescent="0.3">
      <c r="Y49" s="31"/>
      <c r="Z49" s="31"/>
    </row>
    <row r="50" spans="25:26" ht="18.75" x14ac:dyDescent="0.3">
      <c r="Y50" s="20"/>
      <c r="Z50" s="20"/>
    </row>
    <row r="51" spans="25:26" ht="18.75" x14ac:dyDescent="0.3">
      <c r="Y51" s="20"/>
      <c r="Z51" s="20"/>
    </row>
    <row r="52" spans="25:26" ht="18.75" x14ac:dyDescent="0.3">
      <c r="Y52" s="20"/>
      <c r="Z52" s="20"/>
    </row>
    <row r="53" spans="25:26" ht="18.75" x14ac:dyDescent="0.3">
      <c r="Y53" s="20"/>
      <c r="Z53" s="20"/>
    </row>
    <row r="54" spans="25:26" ht="18.75" x14ac:dyDescent="0.3">
      <c r="Y54" s="20"/>
      <c r="Z54" s="20"/>
    </row>
    <row r="55" spans="25:26" ht="18.75" x14ac:dyDescent="0.3">
      <c r="Y55" s="20"/>
      <c r="Z55" s="20"/>
    </row>
  </sheetData>
  <mergeCells count="66">
    <mergeCell ref="Y23:Z23"/>
    <mergeCell ref="Y31:Z31"/>
    <mergeCell ref="Y39:Z39"/>
    <mergeCell ref="Y22:Z22"/>
    <mergeCell ref="Y30:Z30"/>
    <mergeCell ref="O14:O16"/>
    <mergeCell ref="P14:P16"/>
    <mergeCell ref="Q14:Q16"/>
    <mergeCell ref="Z14:Z16"/>
    <mergeCell ref="A19:Z20"/>
    <mergeCell ref="A14:A16"/>
    <mergeCell ref="B14:B16"/>
    <mergeCell ref="C14:C16"/>
    <mergeCell ref="D14:D16"/>
    <mergeCell ref="E14:E16"/>
    <mergeCell ref="F14:F16"/>
    <mergeCell ref="H14:H16"/>
    <mergeCell ref="I14:I16"/>
    <mergeCell ref="J14:J16"/>
    <mergeCell ref="K14:K16"/>
    <mergeCell ref="L14:L16"/>
    <mergeCell ref="M14:M16"/>
    <mergeCell ref="N14:N16"/>
    <mergeCell ref="A2:AA2"/>
    <mergeCell ref="A1:AA1"/>
    <mergeCell ref="D9:D13"/>
    <mergeCell ref="K9:K13"/>
    <mergeCell ref="H9:H13"/>
    <mergeCell ref="S9:S13"/>
    <mergeCell ref="L9:L13"/>
    <mergeCell ref="I9:I13"/>
    <mergeCell ref="C9:C13"/>
    <mergeCell ref="K8:AA8"/>
    <mergeCell ref="B9:B13"/>
    <mergeCell ref="J9:J13"/>
    <mergeCell ref="A8:J8"/>
    <mergeCell ref="P10:Q10"/>
    <mergeCell ref="P11:P13"/>
    <mergeCell ref="Q11:Q13"/>
    <mergeCell ref="A9:A13"/>
    <mergeCell ref="F9:F13"/>
    <mergeCell ref="E9:E13"/>
    <mergeCell ref="G9:G13"/>
    <mergeCell ref="M9:N9"/>
    <mergeCell ref="M10:M13"/>
    <mergeCell ref="N10:N13"/>
    <mergeCell ref="O9:Q9"/>
    <mergeCell ref="O10:O13"/>
    <mergeCell ref="A3:C3"/>
    <mergeCell ref="A4:C4"/>
    <mergeCell ref="A5:C5"/>
    <mergeCell ref="A6:C6"/>
    <mergeCell ref="A7:C7"/>
    <mergeCell ref="D3:AA3"/>
    <mergeCell ref="D5:AA5"/>
    <mergeCell ref="D6:AA6"/>
    <mergeCell ref="D7:AA7"/>
    <mergeCell ref="D4:AA4"/>
    <mergeCell ref="AA14:AA15"/>
    <mergeCell ref="R9:R13"/>
    <mergeCell ref="Z11:Z13"/>
    <mergeCell ref="T9:X11"/>
    <mergeCell ref="Y9:Z10"/>
    <mergeCell ref="AA9:AA13"/>
    <mergeCell ref="Y11:Y13"/>
    <mergeCell ref="U12:X12"/>
  </mergeCells>
  <pageMargins left="0.70866141732283472" right="0.70866141732283472" top="0.74803149606299213" bottom="0.74803149606299213" header="0.31496062992125984" footer="0.31496062992125984"/>
  <pageSetup scale="28" fitToHeight="0" orientation="landscape" r:id="rId1"/>
  <colBreaks count="1" manualBreakCount="1">
    <brk id="10"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E7F08889584348849FC8BFA5495A1D" ma:contentTypeVersion="10" ma:contentTypeDescription="Crear nuevo documento." ma:contentTypeScope="" ma:versionID="3e4597b9f75b097b70b80c6ea3466275">
  <xsd:schema xmlns:xsd="http://www.w3.org/2001/XMLSchema" xmlns:xs="http://www.w3.org/2001/XMLSchema" xmlns:p="http://schemas.microsoft.com/office/2006/metadata/properties" xmlns:ns3="17d85b40-f25f-49ba-9a7a-79545e21d228" xmlns:ns4="6ef1b570-287d-4e48-8d45-31fdba60c98a" targetNamespace="http://schemas.microsoft.com/office/2006/metadata/properties" ma:root="true" ma:fieldsID="aac7aa9c52568eec75a69310fb05eaff" ns3:_="" ns4:_="">
    <xsd:import namespace="17d85b40-f25f-49ba-9a7a-79545e21d228"/>
    <xsd:import namespace="6ef1b570-287d-4e48-8d45-31fdba60c98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d85b40-f25f-49ba-9a7a-79545e21d2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f1b570-287d-4e48-8d45-31fdba60c98a"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E753A0-848F-4F49-926E-BA5EDFBEA9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d85b40-f25f-49ba-9a7a-79545e21d228"/>
    <ds:schemaRef ds:uri="6ef1b570-287d-4e48-8d45-31fdba60c9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A1500A-0A94-44C8-9C21-257B7F18222E}">
  <ds:schemaRefs>
    <ds:schemaRef ds:uri="http://schemas.microsoft.com/office/2006/documentManagement/types"/>
    <ds:schemaRef ds:uri="http://schemas.microsoft.com/office/2006/metadata/properties"/>
    <ds:schemaRef ds:uri="http://purl.org/dc/dcmitype/"/>
    <ds:schemaRef ds:uri="6ef1b570-287d-4e48-8d45-31fdba60c98a"/>
    <ds:schemaRef ds:uri="http://purl.org/dc/terms/"/>
    <ds:schemaRef ds:uri="http://schemas.microsoft.com/office/infopath/2007/PartnerControls"/>
    <ds:schemaRef ds:uri="http://purl.org/dc/elements/1.1/"/>
    <ds:schemaRef ds:uri="http://schemas.openxmlformats.org/package/2006/metadata/core-properties"/>
    <ds:schemaRef ds:uri="17d85b40-f25f-49ba-9a7a-79545e21d228"/>
    <ds:schemaRef ds:uri="http://www.w3.org/XML/1998/namespace"/>
  </ds:schemaRefs>
</ds:datastoreItem>
</file>

<file path=customXml/itemProps3.xml><?xml version="1.0" encoding="utf-8"?>
<ds:datastoreItem xmlns:ds="http://schemas.openxmlformats.org/officeDocument/2006/customXml" ds:itemID="{F931D0DF-7DF5-4247-A9FB-1424468B04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MATRIZ FINAL</vt:lpstr>
      <vt:lpstr>'MATRIZ FINAL'!Área_de_impresión</vt:lpstr>
      <vt:lpstr>'MATRIZ FINAL'!Títulos_a_imprimir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moreramar</dc:creator>
  <cp:keywords/>
  <dc:description/>
  <cp:lastModifiedBy>Andrea</cp:lastModifiedBy>
  <cp:revision/>
  <cp:lastPrinted>2021-04-15T18:00:58Z</cp:lastPrinted>
  <dcterms:created xsi:type="dcterms:W3CDTF">2015-03-06T17:33:50Z</dcterms:created>
  <dcterms:modified xsi:type="dcterms:W3CDTF">2021-09-14T16:17:11Z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0x010100C2E7F08889584348849FC8BFA5495A1D</vt:lpwstr>
  </property>
</Properties>
</file>