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lcascante\Desktop\TEMPORAL\PLANIFICACION\MAPP_2022\"/>
    </mc:Choice>
  </mc:AlternateContent>
  <xr:revisionPtr revIDLastSave="0" documentId="8_{E8037262-A46D-473B-95EB-EC5B5804BC91}"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MATRIZ FINAL" sheetId="7" r:id="rId1"/>
  </sheets>
  <definedNames>
    <definedName name="_xlnm.Print_Area" localSheetId="0">'MATRIZ FINAL'!$A$1:$AB$16</definedName>
    <definedName name="_xlnm.Print_Titles" localSheetId="0">'MATRIZ FINAL'!$1:$7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7" l="1"/>
  <c r="Y43" i="7" l="1"/>
  <c r="Z42" i="7" s="1"/>
  <c r="X42" i="7" s="1"/>
  <c r="Y35" i="7"/>
  <c r="Z33" i="7" s="1"/>
  <c r="Y27" i="7"/>
  <c r="Z25" i="7" s="1"/>
  <c r="Z26" i="7"/>
  <c r="Z40" i="7" l="1"/>
  <c r="X40" i="7" s="1"/>
  <c r="Z41" i="7"/>
  <c r="X41" i="7" s="1"/>
  <c r="Z32" i="7"/>
  <c r="Z34" i="7"/>
  <c r="Z24" i="7"/>
  <c r="Z27" i="7" s="1"/>
  <c r="X43" i="7" l="1"/>
  <c r="Z35" i="7"/>
  <c r="Z43" i="7"/>
</calcChain>
</file>

<file path=xl/sharedStrings.xml><?xml version="1.0" encoding="utf-8"?>
<sst xmlns="http://schemas.openxmlformats.org/spreadsheetml/2006/main" count="78" uniqueCount="72">
  <si>
    <t>Nombre de la Institución:</t>
  </si>
  <si>
    <t>Nombre del jerarca de la institución:</t>
  </si>
  <si>
    <t>Sector:</t>
  </si>
  <si>
    <t>Ministro(a) Rector(a)</t>
  </si>
  <si>
    <t>Objetivo Nacional:</t>
  </si>
  <si>
    <t>PLAN NACIONAL DE DESARROLLO E INVERSION PUBLICA 2019-2022 (PNDIP)</t>
  </si>
  <si>
    <t>PROGRAMACIÓN ESTRATÉGICA PRESUPUESTARIA</t>
  </si>
  <si>
    <t>ODS VINCULADO</t>
  </si>
  <si>
    <t>ÁREA ESTRATEGICA DE ARTICULACIÓN PRESIDENCIAL</t>
  </si>
  <si>
    <t>OBJETIVO DE LAS METAS DEL ÁREA ESTRATÉGICA</t>
  </si>
  <si>
    <t xml:space="preserve">
INTERVENCION ESTRATEGICA</t>
  </si>
  <si>
    <t>OBJETIVO INTERVENCION ESTRATEGICA</t>
  </si>
  <si>
    <t>INDICADOR DE LA INTERVENCION ESTRATEGICA</t>
  </si>
  <si>
    <t>LINEA BASE DEL INDICADOR (regional cuando proceda)</t>
  </si>
  <si>
    <t>META DEL PERIODO Y ANUALES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</si>
  <si>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</si>
  <si>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</si>
  <si>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</si>
  <si>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</si>
  <si>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</si>
  <si>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</si>
  <si>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</si>
  <si>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</si>
  <si>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</si>
  <si>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</si>
  <si>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</si>
  <si>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</si>
  <si>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</si>
  <si>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</si>
  <si>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</si>
  <si>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</si>
  <si>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</si>
  <si>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</si>
  <si>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</si>
  <si>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FF</t>
  </si>
  <si>
    <t>ANUAL</t>
  </si>
  <si>
    <t>Dirección de Agua. Ministerio de Ambiente y Energía.</t>
  </si>
  <si>
    <t>José Miguel Zeledón Calderón</t>
  </si>
  <si>
    <t>Ambiente, Energía, Mares y Ordenamiento Territorial</t>
  </si>
  <si>
    <t>Génerar un crecimineto ecónomico inclusivo en el ámbito nacional y regional, en armonía con el ambiente, generando empleos de calidad y reducciendo la pobreza y la desigualdad.</t>
  </si>
  <si>
    <t>Hambre Cero
Salud y Bienestar
Educación de Calidad
Agua limpia y Saneamiento
Trabajo decente y crecimiento económico 
Industria, Innovación e Infraestructura</t>
  </si>
  <si>
    <t>Innovación, Competitividad y Productividad</t>
  </si>
  <si>
    <t xml:space="preserve">Proponer y coordinar políticas para el fomento de la innovación como medio para revitalizar la productividad nacional y la generación del empleo de calidad en el ámbito central, regional e internacional, así como la transferencia de conocimiento </t>
  </si>
  <si>
    <t>Modernización
institucional y
digitalización de
datos</t>
  </si>
  <si>
    <t>Contar con Información
digitalizada y
una plataforma
digital que
integre los
trámites, procesos,
permisos en
materia
ambiental con el
fin de agilizar y
mejorar la
competitividad.</t>
  </si>
  <si>
    <t>Número de días
requeridos para
la tramitación de
permisos
ambientales de
establecimiento
s previo al inicio de operaciones</t>
  </si>
  <si>
    <t>Nacional</t>
  </si>
  <si>
    <t>Dirección de Agua - 887</t>
  </si>
  <si>
    <t>Trámite atendido</t>
  </si>
  <si>
    <t>n.a</t>
  </si>
  <si>
    <t>Reducir el tiempo en días de atención del permiso de perforación del subsuelo.</t>
  </si>
  <si>
    <t>Reducir el tiempo en días de atención de la concesión superficial de agua.</t>
  </si>
  <si>
    <t>Reducir el tiempo en días de atención del permiso de vertidos.</t>
  </si>
  <si>
    <t>213 días</t>
  </si>
  <si>
    <t>752 días</t>
  </si>
  <si>
    <t>149 días</t>
  </si>
  <si>
    <t>-</t>
  </si>
  <si>
    <t xml:space="preserve">2022: 1500
2023: 1500
2024: 1500
</t>
  </si>
  <si>
    <t>PRESUPUESTO EJECUTADO (MILLS ¢)</t>
  </si>
  <si>
    <t>LIMITE DE GASTO 2021</t>
  </si>
  <si>
    <t>Replanteamiento en Agosto</t>
  </si>
  <si>
    <t>LEY 9926 DEL 2021</t>
  </si>
  <si>
    <t>Ejecucion Presupuestaria</t>
  </si>
  <si>
    <t>MATRIZ DE ARTICULACION PLAN PRESUPUESTO 2021</t>
  </si>
  <si>
    <t>Franz Tattenbach Capra</t>
  </si>
  <si>
    <t>Servicio de atención de solicitudes de permisos y concesiones de agua.</t>
  </si>
  <si>
    <t>AVANCE ABSOLUTO DE META ANUAL</t>
  </si>
  <si>
    <t>AVANCE RELATIVO DE META ANUAL</t>
  </si>
  <si>
    <t>CLASIFICACION DEL AVANCE ANUAL</t>
  </si>
  <si>
    <t xml:space="preserve">AVANCE DE ANUAL A 31 DE DICIEMBRE </t>
  </si>
  <si>
    <t>Cumplimiento Alto</t>
  </si>
  <si>
    <t>Para el cálculo de los indicadores de reducción de tiempo de atención de los permisos de perforación del subsuelo, concesión de agua superficial y permiso de vertidos; se realizó considerando los expedientes trámitados y con estado de Otorgado hasta el 31 de diciembre de 2022. Realizando una diferencia entre la fecha de ingreso del trámite y la fecha de resolución se determinó el tiempo promedio que tarda cada tipo de trámite. Las diferencias de tiempo son bastante buenas y tienen su justificación en la implementación de las mejoras de procesos establecidas mediante el oficio DA-1791-2018 del 27 de noviembre de 2018. Con respecto al reporte Semestral, se cuenta con un incremento en la cantidad de datos muestreados debido a la falla del sistema sufrido en junio; estos se revisaron en este informe anual. Además, algunas fechas registradas en la Base de Datos, pueden estar desfasadas debido a la carga manual de datos luego del levantamiento de los sistemas dañados.
Este indicador ha tenido seguimiento, debido a que el proceso está en función de la cantidad de personas que intervienen en él, el dinamismo de la demanda de servicios y la incertidumbre generada por la pandemia del Covid - 19. Además del incremento en el uso de la plataforma de trámites digitales Sipeco.
Es importante contemplar que el tema de las inspecciones que son requeridas para la resolución de los trámites, están sujetas a las asignaciones del presupuesto de viáticos y combustible, por lo que se toman medidas para poder atender las solicitudes con prontitud pero requieren de mayor tiempo para poder atender un grupo según programación de salida de los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</si>
</sst>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140A]* #,##0.00_-;\-[$₡-140A]* #,##0.00_-;_-[$₡-140A]* &quot;-&quot;??_-;_-@_-"/>
    <numFmt numFmtId="165" formatCode="0.0%"/>
  </numFmts>
  <fonts count="18" x14ac:knownFonts="1">
    <font>
      <sz val="11"/>
      <color theme="1"/>
      <name val="Calibri"/>
      <family val="2"/>
      <scheme val="minor"/>
    </font>
    <font>
      <b/>
      <sz val="18"/>
      <color theme="1"/>
      <name val="Calibri"/>
      <family val="2"/>
      <scheme val="minor"/>
    </font>
    <font>
      <sz val="18"/>
      <color theme="1"/>
      <name val="Calibri"/>
      <family val="2"/>
      <scheme val="minor"/>
    </font>
    <font>
      <b/>
      <sz val="18"/>
      <color theme="1"/>
      <name val="Arial"/>
      <family val="2"/>
    </font>
    <font>
      <sz val="11"/>
      <color theme="1"/>
      <name val="Calibri"/>
      <family val="2"/>
      <scheme val="minor"/>
    </font>
    <font>
      <sz val="26"/>
      <color theme="1"/>
      <name val="Agency FB"/>
      <family val="2"/>
    </font>
    <font>
      <sz val="14"/>
      <color theme="0"/>
      <name val="Arial Narrow"/>
      <family val="2"/>
    </font>
    <font>
      <sz val="14"/>
      <name val="Arial Narrow"/>
      <family val="2"/>
    </font>
    <font>
      <b/>
      <sz val="14"/>
      <name val="Arial Narrow"/>
      <family val="2"/>
    </font>
    <font>
      <b/>
      <sz val="14"/>
      <color theme="0"/>
      <name val="Arial Narrow"/>
      <family val="2"/>
    </font>
    <font>
      <b/>
      <sz val="14"/>
      <color theme="1"/>
      <name val="Arial Narrow"/>
      <family val="2"/>
    </font>
    <font>
      <sz val="16"/>
      <name val="Arial"/>
      <family val="2"/>
    </font>
    <font>
      <sz val="14"/>
      <color theme="1"/>
      <name val="Arial"/>
      <family val="2"/>
    </font>
    <font>
      <b/>
      <sz val="14"/>
      <color theme="1"/>
      <name val="Arial"/>
      <family val="2"/>
    </font>
    <font>
      <sz val="14"/>
      <color theme="1"/>
      <name val="Calibri"/>
      <family val="2"/>
      <scheme val="minor"/>
    </font>
    <font>
      <b/>
      <sz val="14"/>
      <color theme="1"/>
      <name val="Calibri"/>
      <family val="2"/>
      <scheme val="minor"/>
    </font>
    <font>
      <b/>
      <sz val="14"/>
      <name val="Arial"/>
      <family val="2"/>
    </font>
    <font>
      <sz val="16"/>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bottom style="thick">
        <color theme="0"/>
      </bottom>
      <diagonal/>
    </border>
    <border>
      <left style="thick">
        <color theme="0"/>
      </left>
      <right style="thick">
        <color theme="0"/>
      </right>
      <top/>
      <bottom/>
      <diagonal/>
    </border>
    <border>
      <left/>
      <right style="thick">
        <color theme="0"/>
      </right>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diagonal/>
    </border>
    <border>
      <left/>
      <right style="medium">
        <color indexed="64"/>
      </right>
      <top style="medium">
        <color indexed="64"/>
      </top>
      <bottom style="medium">
        <color indexed="64"/>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ck">
        <color theme="0"/>
      </bottom>
      <diagonal/>
    </border>
    <border>
      <left/>
      <right/>
      <top/>
      <bottom style="medium">
        <color indexed="64"/>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n">
        <color indexed="64"/>
      </left>
      <right/>
      <top style="thick">
        <color theme="0"/>
      </top>
      <bottom style="thick">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94">
    <xf numFmtId="0" fontId="0" fillId="0" borderId="0" xfId="0"/>
    <xf numFmtId="0" fontId="2" fillId="0" borderId="0" xfId="0" applyFont="1"/>
    <xf numFmtId="0" fontId="1" fillId="0" borderId="0" xfId="0" applyFont="1"/>
    <xf numFmtId="0" fontId="8" fillId="7" borderId="19"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44" fontId="11" fillId="3" borderId="3" xfId="1" applyFont="1" applyFill="1" applyBorder="1" applyAlignment="1">
      <alignment horizontal="center" vertical="center" wrapText="1"/>
    </xf>
    <xf numFmtId="0" fontId="12" fillId="0" borderId="0" xfId="0" applyFont="1"/>
    <xf numFmtId="0" fontId="13" fillId="0" borderId="0" xfId="0" applyFont="1" applyAlignment="1">
      <alignment vertical="center"/>
    </xf>
    <xf numFmtId="0" fontId="14" fillId="0" borderId="0" xfId="0" applyFont="1"/>
    <xf numFmtId="43" fontId="14" fillId="0" borderId="28" xfId="2" applyFont="1" applyBorder="1"/>
    <xf numFmtId="43" fontId="14" fillId="0" borderId="0" xfId="0" applyNumberFormat="1" applyFont="1"/>
    <xf numFmtId="10" fontId="14" fillId="0" borderId="28" xfId="3" applyNumberFormat="1" applyFont="1" applyBorder="1"/>
    <xf numFmtId="43" fontId="15" fillId="0" borderId="0" xfId="2" applyFont="1"/>
    <xf numFmtId="10" fontId="15" fillId="0" borderId="0" xfId="3" applyNumberFormat="1" applyFont="1"/>
    <xf numFmtId="165" fontId="14" fillId="0" borderId="28" xfId="3" applyNumberFormat="1" applyFont="1" applyBorder="1"/>
    <xf numFmtId="165" fontId="15" fillId="0" borderId="0" xfId="3" applyNumberFormat="1" applyFont="1"/>
    <xf numFmtId="43" fontId="14" fillId="0" borderId="0" xfId="2" applyFont="1" applyFill="1" applyBorder="1"/>
    <xf numFmtId="43" fontId="14" fillId="0" borderId="0" xfId="2" applyFont="1"/>
    <xf numFmtId="10" fontId="14" fillId="0" borderId="0" xfId="2" applyNumberFormat="1" applyFont="1"/>
    <xf numFmtId="10" fontId="14" fillId="0" borderId="0" xfId="0" applyNumberFormat="1" applyFont="1"/>
    <xf numFmtId="43" fontId="14" fillId="0" borderId="29" xfId="2" applyFont="1" applyBorder="1"/>
    <xf numFmtId="0" fontId="14" fillId="0" borderId="28" xfId="0" applyFont="1" applyBorder="1" applyAlignment="1">
      <alignment horizontal="center"/>
    </xf>
    <xf numFmtId="43" fontId="17" fillId="0" borderId="0" xfId="2" applyFont="1"/>
    <xf numFmtId="10" fontId="14" fillId="0" borderId="0" xfId="3" applyNumberFormat="1" applyFont="1"/>
    <xf numFmtId="0" fontId="0" fillId="0" borderId="0" xfId="0" applyAlignment="1">
      <alignment wrapText="1"/>
    </xf>
    <xf numFmtId="9" fontId="11" fillId="3" borderId="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14" xfId="0"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left" vertical="center"/>
    </xf>
    <xf numFmtId="0" fontId="9" fillId="4" borderId="13" xfId="0" applyFont="1" applyFill="1" applyBorder="1" applyAlignment="1">
      <alignment horizontal="center" vertical="center" wrapText="1"/>
    </xf>
    <xf numFmtId="0" fontId="8" fillId="5" borderId="8" xfId="0" applyFont="1" applyFill="1" applyBorder="1" applyAlignment="1">
      <alignment horizontal="center" vertical="center"/>
    </xf>
    <xf numFmtId="0" fontId="8" fillId="5" borderId="11" xfId="0" applyFont="1" applyFill="1" applyBorder="1" applyAlignment="1">
      <alignment horizontal="center" vertical="center"/>
    </xf>
    <xf numFmtId="0" fontId="3" fillId="0" borderId="18" xfId="0" applyFont="1" applyBorder="1" applyAlignment="1">
      <alignment horizontal="center" vertical="center" wrapText="1"/>
    </xf>
    <xf numFmtId="0" fontId="1" fillId="0" borderId="0" xfId="0" applyFont="1" applyAlignment="1">
      <alignment horizontal="center"/>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7" fillId="6" borderId="17" xfId="0" applyFont="1" applyFill="1" applyBorder="1" applyAlignment="1">
      <alignment horizontal="center" vertical="center"/>
    </xf>
    <xf numFmtId="0" fontId="6" fillId="4" borderId="1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5" fillId="0" borderId="0" xfId="0" applyFont="1" applyAlignment="1">
      <alignment horizontal="center" vertical="top" wrapText="1"/>
    </xf>
    <xf numFmtId="9" fontId="11" fillId="3" borderId="3"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0" fontId="14" fillId="0" borderId="28" xfId="0" applyFont="1" applyBorder="1" applyAlignment="1">
      <alignment horizontal="center"/>
    </xf>
    <xf numFmtId="0" fontId="14" fillId="0" borderId="29" xfId="0" applyFont="1" applyBorder="1" applyAlignment="1">
      <alignment horizontal="center"/>
    </xf>
    <xf numFmtId="0" fontId="0" fillId="0" borderId="27" xfId="0" applyBorder="1" applyAlignment="1">
      <alignment horizontal="center"/>
    </xf>
    <xf numFmtId="0" fontId="14" fillId="0" borderId="27" xfId="0" applyFont="1" applyBorder="1" applyAlignment="1">
      <alignment horizontal="center"/>
    </xf>
  </cellXfs>
  <cellStyles count="4">
    <cellStyle name="Millares" xfId="2" builtinId="3"/>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847725</xdr:colOff>
      <xdr:row>0</xdr:row>
      <xdr:rowOff>154781</xdr:rowOff>
    </xdr:from>
    <xdr:to>
      <xdr:col>7</xdr:col>
      <xdr:colOff>218130</xdr:colOff>
      <xdr:row>0</xdr:row>
      <xdr:rowOff>761841</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8944" y="154781"/>
          <a:ext cx="1632592" cy="607060"/>
        </a:xfrm>
        <a:prstGeom prst="rect">
          <a:avLst/>
        </a:prstGeom>
        <a:noFill/>
        <a:ln>
          <a:noFill/>
        </a:ln>
      </xdr:spPr>
    </xdr:pic>
    <xdr:clientData/>
  </xdr:twoCellAnchor>
  <xdr:twoCellAnchor editAs="oneCell">
    <xdr:from>
      <xdr:col>0</xdr:col>
      <xdr:colOff>59531</xdr:colOff>
      <xdr:row>0</xdr:row>
      <xdr:rowOff>71438</xdr:rowOff>
    </xdr:from>
    <xdr:to>
      <xdr:col>2</xdr:col>
      <xdr:colOff>2012156</xdr:colOff>
      <xdr:row>1</xdr:row>
      <xdr:rowOff>35719</xdr:rowOff>
    </xdr:to>
    <xdr:pic>
      <xdr:nvPicPr>
        <xdr:cNvPr id="5" name="Imagen 4" descr="https://documentos.mideplan.go.cr/share/proxy/alfresco-noauth/api/internal/shared/node/Fc2-zFMnTte9vISgHVzuzw/content/thumbnails/imgpreview?c=force&amp;lastModified=imgpreview%3A1614790131329">
          <a:extLst>
            <a:ext uri="{FF2B5EF4-FFF2-40B4-BE49-F238E27FC236}">
              <a16:creationId xmlns:a16="http://schemas.microsoft.com/office/drawing/2014/main" id="{0ED77555-6360-4EA6-BA8D-3132248F21A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31" y="71438"/>
          <a:ext cx="6369844" cy="84534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5"/>
  <sheetViews>
    <sheetView showGridLines="0" tabSelected="1" topLeftCell="E1" zoomScale="30" zoomScaleNormal="30" zoomScalePageLayoutView="40" workbookViewId="0">
      <selection activeCell="Y47" sqref="Y47"/>
    </sheetView>
  </sheetViews>
  <sheetFormatPr baseColWidth="10" defaultColWidth="11.42578125" defaultRowHeight="15" x14ac:dyDescent="0.25"/>
  <cols>
    <col min="1" max="1" width="31.5703125" customWidth="1"/>
    <col min="2" max="2" width="35.140625" customWidth="1"/>
    <col min="3" max="3" width="31" customWidth="1"/>
    <col min="4" max="4" width="32.42578125" customWidth="1"/>
    <col min="5" max="5" width="29.5703125" customWidth="1"/>
    <col min="6" max="6" width="19.85546875" customWidth="1"/>
    <col min="7" max="7" width="14.140625" customWidth="1"/>
    <col min="8" max="8" width="14.5703125" customWidth="1"/>
    <col min="9" max="9" width="17.85546875" customWidth="1"/>
    <col min="10" max="10" width="20.42578125" customWidth="1"/>
    <col min="11" max="11" width="23.5703125" customWidth="1"/>
    <col min="12" max="12" width="17.5703125" customWidth="1"/>
    <col min="13" max="13" width="18" customWidth="1"/>
    <col min="14" max="14" width="46.42578125" customWidth="1"/>
    <col min="15" max="15" width="12.42578125" customWidth="1"/>
    <col min="16" max="17" width="13" customWidth="1"/>
    <col min="18" max="18" width="39.5703125" customWidth="1"/>
    <col min="19" max="19" width="14.42578125" customWidth="1"/>
    <col min="20" max="20" width="13.140625" customWidth="1"/>
    <col min="21" max="21" width="23.42578125" customWidth="1"/>
    <col min="22" max="22" width="21.85546875" customWidth="1"/>
    <col min="23" max="23" width="23.5703125" customWidth="1"/>
    <col min="24" max="24" width="36.85546875" customWidth="1"/>
    <col min="25" max="25" width="27.140625" customWidth="1"/>
    <col min="26" max="26" width="21.85546875" customWidth="1"/>
    <col min="27" max="27" width="83" customWidth="1"/>
    <col min="28" max="28" width="1.42578125" customWidth="1"/>
  </cols>
  <sheetData>
    <row r="1" spans="1:27" s="2" customFormat="1" ht="69" customHeight="1" x14ac:dyDescent="0.35">
      <c r="A1" s="78"/>
      <c r="B1" s="78"/>
      <c r="C1" s="78"/>
      <c r="D1" s="78"/>
      <c r="E1" s="78"/>
      <c r="F1" s="78"/>
      <c r="G1" s="78"/>
      <c r="H1" s="78"/>
      <c r="I1" s="78"/>
      <c r="J1" s="78"/>
      <c r="K1" s="78"/>
      <c r="L1" s="78"/>
      <c r="M1" s="78"/>
      <c r="N1" s="78"/>
      <c r="O1" s="78"/>
      <c r="P1" s="78"/>
      <c r="Q1" s="78"/>
      <c r="R1" s="78"/>
      <c r="S1" s="78"/>
      <c r="T1" s="78"/>
      <c r="U1" s="78"/>
      <c r="V1" s="78"/>
      <c r="W1" s="78"/>
      <c r="X1" s="78"/>
      <c r="Y1" s="78"/>
      <c r="Z1" s="78"/>
      <c r="AA1" s="78"/>
    </row>
    <row r="2" spans="1:27" s="1" customFormat="1" ht="34.5" customHeight="1" thickBot="1" x14ac:dyDescent="0.4">
      <c r="A2" s="77" t="s">
        <v>63</v>
      </c>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7" s="13" customFormat="1" ht="24.6" customHeight="1" thickBot="1" x14ac:dyDescent="0.3">
      <c r="A3" s="67" t="s">
        <v>0</v>
      </c>
      <c r="B3" s="68"/>
      <c r="C3" s="68"/>
      <c r="D3" s="55" t="s">
        <v>36</v>
      </c>
      <c r="E3" s="56"/>
      <c r="F3" s="56"/>
      <c r="G3" s="56"/>
      <c r="H3" s="56"/>
      <c r="I3" s="56"/>
      <c r="J3" s="56"/>
      <c r="K3" s="56"/>
      <c r="L3" s="56"/>
      <c r="M3" s="56"/>
      <c r="N3" s="56"/>
      <c r="O3" s="56"/>
      <c r="P3" s="56"/>
      <c r="Q3" s="56"/>
      <c r="R3" s="56"/>
      <c r="S3" s="56"/>
      <c r="T3" s="56"/>
      <c r="U3" s="56"/>
      <c r="V3" s="56"/>
      <c r="W3" s="56"/>
      <c r="X3" s="56"/>
      <c r="Y3" s="56"/>
      <c r="Z3" s="56"/>
      <c r="AA3" s="57"/>
    </row>
    <row r="4" spans="1:27" s="14" customFormat="1" ht="24.95" customHeight="1" thickBot="1" x14ac:dyDescent="0.3">
      <c r="A4" s="67" t="s">
        <v>1</v>
      </c>
      <c r="B4" s="68"/>
      <c r="C4" s="68"/>
      <c r="D4" s="55" t="s">
        <v>37</v>
      </c>
      <c r="E4" s="56"/>
      <c r="F4" s="56"/>
      <c r="G4" s="56"/>
      <c r="H4" s="56"/>
      <c r="I4" s="56"/>
      <c r="J4" s="56"/>
      <c r="K4" s="56"/>
      <c r="L4" s="56"/>
      <c r="M4" s="56"/>
      <c r="N4" s="56"/>
      <c r="O4" s="56"/>
      <c r="P4" s="56"/>
      <c r="Q4" s="56"/>
      <c r="R4" s="56"/>
      <c r="S4" s="56"/>
      <c r="T4" s="56"/>
      <c r="U4" s="56"/>
      <c r="V4" s="56"/>
      <c r="W4" s="56"/>
      <c r="X4" s="56"/>
      <c r="Y4" s="56"/>
      <c r="Z4" s="56"/>
      <c r="AA4" s="57"/>
    </row>
    <row r="5" spans="1:27" s="13" customFormat="1" ht="24.95" customHeight="1" thickBot="1" x14ac:dyDescent="0.3">
      <c r="A5" s="69" t="s">
        <v>2</v>
      </c>
      <c r="B5" s="70"/>
      <c r="C5" s="70"/>
      <c r="D5" s="58" t="s">
        <v>38</v>
      </c>
      <c r="E5" s="59"/>
      <c r="F5" s="59"/>
      <c r="G5" s="59"/>
      <c r="H5" s="59"/>
      <c r="I5" s="59"/>
      <c r="J5" s="59"/>
      <c r="K5" s="59"/>
      <c r="L5" s="59"/>
      <c r="M5" s="59"/>
      <c r="N5" s="59"/>
      <c r="O5" s="59"/>
      <c r="P5" s="59"/>
      <c r="Q5" s="59"/>
      <c r="R5" s="59"/>
      <c r="S5" s="59"/>
      <c r="T5" s="59"/>
      <c r="U5" s="59"/>
      <c r="V5" s="59"/>
      <c r="W5" s="59"/>
      <c r="X5" s="59"/>
      <c r="Y5" s="59"/>
      <c r="Z5" s="59"/>
      <c r="AA5" s="60"/>
    </row>
    <row r="6" spans="1:27" s="13" customFormat="1" ht="24.95" customHeight="1" thickBot="1" x14ac:dyDescent="0.3">
      <c r="A6" s="69" t="s">
        <v>3</v>
      </c>
      <c r="B6" s="70"/>
      <c r="C6" s="70"/>
      <c r="D6" s="58" t="s">
        <v>64</v>
      </c>
      <c r="E6" s="59"/>
      <c r="F6" s="59"/>
      <c r="G6" s="59"/>
      <c r="H6" s="59"/>
      <c r="I6" s="59"/>
      <c r="J6" s="59"/>
      <c r="K6" s="59"/>
      <c r="L6" s="59"/>
      <c r="M6" s="59"/>
      <c r="N6" s="59"/>
      <c r="O6" s="59"/>
      <c r="P6" s="59"/>
      <c r="Q6" s="59"/>
      <c r="R6" s="59"/>
      <c r="S6" s="59"/>
      <c r="T6" s="59"/>
      <c r="U6" s="59"/>
      <c r="V6" s="59"/>
      <c r="W6" s="59"/>
      <c r="X6" s="59"/>
      <c r="Y6" s="59"/>
      <c r="Z6" s="59"/>
      <c r="AA6" s="60"/>
    </row>
    <row r="7" spans="1:27" s="13" customFormat="1" ht="24.95" customHeight="1" thickBot="1" x14ac:dyDescent="0.3">
      <c r="A7" s="71" t="s">
        <v>4</v>
      </c>
      <c r="B7" s="72"/>
      <c r="C7" s="73"/>
      <c r="D7" s="56" t="s">
        <v>39</v>
      </c>
      <c r="E7" s="56"/>
      <c r="F7" s="56"/>
      <c r="G7" s="56"/>
      <c r="H7" s="56"/>
      <c r="I7" s="56"/>
      <c r="J7" s="56"/>
      <c r="K7" s="56"/>
      <c r="L7" s="56"/>
      <c r="M7" s="56"/>
      <c r="N7" s="56"/>
      <c r="O7" s="56"/>
      <c r="P7" s="56"/>
      <c r="Q7" s="56"/>
      <c r="R7" s="56"/>
      <c r="S7" s="56"/>
      <c r="T7" s="56"/>
      <c r="U7" s="56"/>
      <c r="V7" s="56"/>
      <c r="W7" s="56"/>
      <c r="X7" s="56"/>
      <c r="Y7" s="56"/>
      <c r="Z7" s="56"/>
      <c r="AA7" s="57"/>
    </row>
    <row r="8" spans="1:27" ht="90.6" customHeight="1" thickBot="1" x14ac:dyDescent="0.3">
      <c r="A8" s="83" t="s">
        <v>5</v>
      </c>
      <c r="B8" s="83"/>
      <c r="C8" s="83"/>
      <c r="D8" s="83"/>
      <c r="E8" s="83"/>
      <c r="F8" s="83"/>
      <c r="G8" s="83"/>
      <c r="H8" s="83"/>
      <c r="I8" s="83"/>
      <c r="J8" s="83"/>
      <c r="K8" s="82" t="s">
        <v>6</v>
      </c>
      <c r="L8" s="82"/>
      <c r="M8" s="82"/>
      <c r="N8" s="82"/>
      <c r="O8" s="82"/>
      <c r="P8" s="82"/>
      <c r="Q8" s="82"/>
      <c r="R8" s="82"/>
      <c r="S8" s="82"/>
      <c r="T8" s="82"/>
      <c r="U8" s="82"/>
      <c r="V8" s="82"/>
      <c r="W8" s="82"/>
      <c r="X8" s="82"/>
      <c r="Y8" s="82"/>
      <c r="Z8" s="82"/>
      <c r="AA8" s="82"/>
    </row>
    <row r="9" spans="1:27" ht="36.6" customHeight="1" thickTop="1" thickBot="1" x14ac:dyDescent="0.3">
      <c r="A9" s="33" t="s">
        <v>7</v>
      </c>
      <c r="B9" s="40" t="s">
        <v>8</v>
      </c>
      <c r="C9" s="33" t="s">
        <v>9</v>
      </c>
      <c r="D9" s="33" t="s">
        <v>10</v>
      </c>
      <c r="E9" s="33" t="s">
        <v>11</v>
      </c>
      <c r="F9" s="33" t="s">
        <v>12</v>
      </c>
      <c r="G9" s="33" t="s">
        <v>13</v>
      </c>
      <c r="H9" s="33" t="s">
        <v>14</v>
      </c>
      <c r="I9" s="79" t="s">
        <v>15</v>
      </c>
      <c r="J9" s="33" t="s">
        <v>16</v>
      </c>
      <c r="K9" s="33" t="s">
        <v>17</v>
      </c>
      <c r="L9" s="33" t="s">
        <v>18</v>
      </c>
      <c r="M9" s="61" t="s">
        <v>19</v>
      </c>
      <c r="N9" s="74"/>
      <c r="O9" s="61" t="s">
        <v>20</v>
      </c>
      <c r="P9" s="62"/>
      <c r="Q9" s="62"/>
      <c r="R9" s="33" t="s">
        <v>21</v>
      </c>
      <c r="S9" s="33" t="s">
        <v>22</v>
      </c>
      <c r="T9" s="38" t="s">
        <v>23</v>
      </c>
      <c r="U9" s="39"/>
      <c r="V9" s="39"/>
      <c r="W9" s="39"/>
      <c r="X9" s="40"/>
      <c r="Y9" s="38" t="s">
        <v>24</v>
      </c>
      <c r="Z9" s="40"/>
      <c r="AA9" s="33" t="s">
        <v>25</v>
      </c>
    </row>
    <row r="10" spans="1:27" ht="60.75" customHeight="1" thickTop="1" thickBot="1" x14ac:dyDescent="0.3">
      <c r="A10" s="34"/>
      <c r="B10" s="43"/>
      <c r="C10" s="34"/>
      <c r="D10" s="34"/>
      <c r="E10" s="34"/>
      <c r="F10" s="34"/>
      <c r="G10" s="34"/>
      <c r="H10" s="34"/>
      <c r="I10" s="80"/>
      <c r="J10" s="34"/>
      <c r="K10" s="34"/>
      <c r="L10" s="34"/>
      <c r="M10" s="34" t="s">
        <v>26</v>
      </c>
      <c r="N10" s="75" t="s">
        <v>27</v>
      </c>
      <c r="O10" s="33" t="s">
        <v>28</v>
      </c>
      <c r="P10" s="84" t="s">
        <v>27</v>
      </c>
      <c r="Q10" s="85"/>
      <c r="R10" s="34"/>
      <c r="S10" s="34"/>
      <c r="T10" s="41"/>
      <c r="U10" s="42"/>
      <c r="V10" s="42"/>
      <c r="W10" s="42"/>
      <c r="X10" s="43"/>
      <c r="Y10" s="44"/>
      <c r="Z10" s="46"/>
      <c r="AA10" s="34"/>
    </row>
    <row r="11" spans="1:27" ht="36" customHeight="1" thickTop="1" thickBot="1" x14ac:dyDescent="0.3">
      <c r="A11" s="34"/>
      <c r="B11" s="43"/>
      <c r="C11" s="34"/>
      <c r="D11" s="34"/>
      <c r="E11" s="34"/>
      <c r="F11" s="34"/>
      <c r="G11" s="34"/>
      <c r="H11" s="34"/>
      <c r="I11" s="80"/>
      <c r="J11" s="34"/>
      <c r="K11" s="34"/>
      <c r="L11" s="34"/>
      <c r="M11" s="34"/>
      <c r="N11" s="75"/>
      <c r="O11" s="34"/>
      <c r="P11" s="34" t="s">
        <v>29</v>
      </c>
      <c r="Q11" s="41" t="s">
        <v>30</v>
      </c>
      <c r="R11" s="34"/>
      <c r="S11" s="34"/>
      <c r="T11" s="44"/>
      <c r="U11" s="45"/>
      <c r="V11" s="45"/>
      <c r="W11" s="45"/>
      <c r="X11" s="46"/>
      <c r="Y11" s="33" t="s">
        <v>31</v>
      </c>
      <c r="Z11" s="34" t="s">
        <v>32</v>
      </c>
      <c r="AA11" s="34"/>
    </row>
    <row r="12" spans="1:27" ht="79.5" customHeight="1" thickTop="1" thickBot="1" x14ac:dyDescent="0.3">
      <c r="A12" s="34"/>
      <c r="B12" s="43"/>
      <c r="C12" s="34"/>
      <c r="D12" s="34"/>
      <c r="E12" s="34"/>
      <c r="F12" s="34"/>
      <c r="G12" s="34"/>
      <c r="H12" s="34"/>
      <c r="I12" s="80"/>
      <c r="J12" s="34"/>
      <c r="K12" s="34"/>
      <c r="L12" s="34"/>
      <c r="M12" s="34"/>
      <c r="N12" s="75"/>
      <c r="O12" s="34"/>
      <c r="P12" s="34"/>
      <c r="Q12" s="41"/>
      <c r="R12" s="34"/>
      <c r="S12" s="34"/>
      <c r="T12" s="3" t="s">
        <v>33</v>
      </c>
      <c r="U12" s="49" t="s">
        <v>69</v>
      </c>
      <c r="V12" s="50"/>
      <c r="W12" s="51"/>
      <c r="X12" s="52"/>
      <c r="Y12" s="47"/>
      <c r="Z12" s="36" t="s">
        <v>34</v>
      </c>
      <c r="AA12" s="34"/>
    </row>
    <row r="13" spans="1:27" ht="236.25" customHeight="1" thickTop="1" thickBot="1" x14ac:dyDescent="0.3">
      <c r="A13" s="35"/>
      <c r="B13" s="46"/>
      <c r="C13" s="35"/>
      <c r="D13" s="35"/>
      <c r="E13" s="35"/>
      <c r="F13" s="35"/>
      <c r="G13" s="35"/>
      <c r="H13" s="35"/>
      <c r="I13" s="81"/>
      <c r="J13" s="35"/>
      <c r="K13" s="35"/>
      <c r="L13" s="35"/>
      <c r="M13" s="35"/>
      <c r="N13" s="76"/>
      <c r="O13" s="35"/>
      <c r="P13" s="35"/>
      <c r="Q13" s="44"/>
      <c r="R13" s="35">
        <v>2017</v>
      </c>
      <c r="S13" s="35">
        <v>2019</v>
      </c>
      <c r="T13" s="4" t="s">
        <v>35</v>
      </c>
      <c r="U13" s="5" t="s">
        <v>66</v>
      </c>
      <c r="V13" s="6" t="s">
        <v>67</v>
      </c>
      <c r="W13" s="7" t="s">
        <v>68</v>
      </c>
      <c r="X13" s="8" t="s">
        <v>58</v>
      </c>
      <c r="Y13" s="48"/>
      <c r="Z13" s="37" t="s">
        <v>34</v>
      </c>
      <c r="AA13" s="35"/>
    </row>
    <row r="14" spans="1:27" ht="207.95" customHeight="1" thickTop="1" thickBot="1" x14ac:dyDescent="0.3">
      <c r="A14" s="53" t="s">
        <v>40</v>
      </c>
      <c r="B14" s="53" t="s">
        <v>41</v>
      </c>
      <c r="C14" s="53" t="s">
        <v>42</v>
      </c>
      <c r="D14" s="53" t="s">
        <v>43</v>
      </c>
      <c r="E14" s="53" t="s">
        <v>44</v>
      </c>
      <c r="F14" s="53" t="s">
        <v>45</v>
      </c>
      <c r="G14" s="9">
        <v>213</v>
      </c>
      <c r="H14" s="87">
        <v>0.5</v>
      </c>
      <c r="I14" s="53" t="s">
        <v>46</v>
      </c>
      <c r="J14" s="53" t="s">
        <v>56</v>
      </c>
      <c r="K14" s="53" t="s">
        <v>47</v>
      </c>
      <c r="L14" s="53" t="s">
        <v>65</v>
      </c>
      <c r="M14" s="53" t="s">
        <v>48</v>
      </c>
      <c r="N14" s="53" t="s">
        <v>57</v>
      </c>
      <c r="O14" s="53" t="s">
        <v>49</v>
      </c>
      <c r="P14" s="53" t="s">
        <v>49</v>
      </c>
      <c r="Q14" s="53" t="s">
        <v>49</v>
      </c>
      <c r="R14" s="10" t="s">
        <v>50</v>
      </c>
      <c r="S14" s="10" t="s">
        <v>53</v>
      </c>
      <c r="T14" s="10">
        <v>25</v>
      </c>
      <c r="U14" s="10">
        <v>23</v>
      </c>
      <c r="V14" s="32">
        <v>0.92</v>
      </c>
      <c r="W14" s="10" t="s">
        <v>70</v>
      </c>
      <c r="X14" s="10"/>
      <c r="Y14" s="11"/>
      <c r="Z14" s="64"/>
      <c r="AA14" s="53" t="s">
        <v>71</v>
      </c>
    </row>
    <row r="15" spans="1:27" ht="218.45" customHeight="1" thickTop="1" thickBot="1" x14ac:dyDescent="0.3">
      <c r="A15" s="54"/>
      <c r="B15" s="54"/>
      <c r="C15" s="54"/>
      <c r="D15" s="54"/>
      <c r="E15" s="54"/>
      <c r="F15" s="54"/>
      <c r="G15" s="9">
        <v>752</v>
      </c>
      <c r="H15" s="88"/>
      <c r="I15" s="54"/>
      <c r="J15" s="54"/>
      <c r="K15" s="54"/>
      <c r="L15" s="54"/>
      <c r="M15" s="54"/>
      <c r="N15" s="54"/>
      <c r="O15" s="54"/>
      <c r="P15" s="54"/>
      <c r="Q15" s="54"/>
      <c r="R15" s="10" t="s">
        <v>51</v>
      </c>
      <c r="S15" s="10" t="s">
        <v>54</v>
      </c>
      <c r="T15" s="10">
        <v>50</v>
      </c>
      <c r="U15" s="10">
        <v>485</v>
      </c>
      <c r="V15" s="32">
        <v>1</v>
      </c>
      <c r="W15" s="10" t="s">
        <v>70</v>
      </c>
      <c r="X15" s="10"/>
      <c r="Y15" s="12"/>
      <c r="Z15" s="65"/>
      <c r="AA15" s="54"/>
    </row>
    <row r="16" spans="1:27" ht="409.6" customHeight="1" thickTop="1" thickBot="1" x14ac:dyDescent="0.3">
      <c r="A16" s="63"/>
      <c r="B16" s="63"/>
      <c r="C16" s="63"/>
      <c r="D16" s="63"/>
      <c r="E16" s="63"/>
      <c r="F16" s="63"/>
      <c r="G16" s="9">
        <v>149</v>
      </c>
      <c r="H16" s="89"/>
      <c r="I16" s="63"/>
      <c r="J16" s="63"/>
      <c r="K16" s="63"/>
      <c r="L16" s="63"/>
      <c r="M16" s="63"/>
      <c r="N16" s="63"/>
      <c r="O16" s="63"/>
      <c r="P16" s="63"/>
      <c r="Q16" s="63"/>
      <c r="R16" s="10" t="s">
        <v>52</v>
      </c>
      <c r="S16" s="10" t="s">
        <v>55</v>
      </c>
      <c r="T16" s="10">
        <v>15</v>
      </c>
      <c r="U16" s="10">
        <v>12</v>
      </c>
      <c r="V16" s="32">
        <v>0.8</v>
      </c>
      <c r="W16" s="10" t="s">
        <v>70</v>
      </c>
      <c r="X16" s="10"/>
      <c r="Y16" s="12"/>
      <c r="Z16" s="66"/>
      <c r="AA16" s="54"/>
    </row>
    <row r="17" spans="1:27" ht="21.75" thickTop="1" x14ac:dyDescent="0.35">
      <c r="X17" s="29">
        <f>SUM(X14:X16)</f>
        <v>0</v>
      </c>
      <c r="Y17" s="29"/>
    </row>
    <row r="18" spans="1:27" ht="18.75" x14ac:dyDescent="0.3">
      <c r="X18" s="30"/>
      <c r="Y18" s="24"/>
    </row>
    <row r="19" spans="1:27" x14ac:dyDescent="0.25">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7" ht="127.5" customHeight="1" x14ac:dyDescent="0.2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7" ht="15" customHeight="1" x14ac:dyDescent="0.25"/>
    <row r="22" spans="1:27" ht="15" hidden="1" customHeight="1" x14ac:dyDescent="0.25">
      <c r="Y22" s="92">
        <v>1</v>
      </c>
      <c r="Z22" s="92"/>
    </row>
    <row r="23" spans="1:27" ht="21.95" hidden="1" customHeight="1" x14ac:dyDescent="0.3">
      <c r="Y23" s="90" t="s">
        <v>59</v>
      </c>
      <c r="Z23" s="90"/>
    </row>
    <row r="24" spans="1:27" ht="21.95" hidden="1" customHeight="1" x14ac:dyDescent="0.3">
      <c r="Y24" s="16">
        <v>1457.3</v>
      </c>
      <c r="Z24" s="18">
        <f>+Y24/Y27</f>
        <v>0.43995290423861849</v>
      </c>
    </row>
    <row r="25" spans="1:27" ht="21.95" hidden="1" customHeight="1" x14ac:dyDescent="0.3">
      <c r="Y25" s="16">
        <v>1457.3</v>
      </c>
      <c r="Z25" s="18">
        <f>+Y25/Y27</f>
        <v>0.43995290423861849</v>
      </c>
    </row>
    <row r="26" spans="1:27" ht="21.95" hidden="1" customHeight="1" x14ac:dyDescent="0.3">
      <c r="Y26" s="16">
        <v>397.8</v>
      </c>
      <c r="Z26" s="18">
        <f>+Y26/Y27</f>
        <v>0.12009419152276295</v>
      </c>
    </row>
    <row r="27" spans="1:27" ht="21.95" hidden="1" customHeight="1" x14ac:dyDescent="0.3">
      <c r="Y27" s="19">
        <f>SUM(Y24:Y26)</f>
        <v>3312.4</v>
      </c>
      <c r="Z27" s="20">
        <f>SUM(Z24:Z26)</f>
        <v>0.99999999999999989</v>
      </c>
    </row>
    <row r="28" spans="1:27" ht="18.75" hidden="1" x14ac:dyDescent="0.3">
      <c r="Y28" s="15"/>
      <c r="Z28" s="15"/>
    </row>
    <row r="29" spans="1:27" ht="18.75" hidden="1" x14ac:dyDescent="0.3">
      <c r="Y29" s="15"/>
      <c r="Z29" s="15"/>
    </row>
    <row r="30" spans="1:27" ht="18.75" hidden="1" x14ac:dyDescent="0.3">
      <c r="Y30" s="93">
        <v>2</v>
      </c>
      <c r="Z30" s="93"/>
    </row>
    <row r="31" spans="1:27" ht="21" hidden="1" customHeight="1" x14ac:dyDescent="0.3">
      <c r="Y31" s="90" t="s">
        <v>60</v>
      </c>
      <c r="Z31" s="90"/>
    </row>
    <row r="32" spans="1:27" ht="21" hidden="1" customHeight="1" x14ac:dyDescent="0.3">
      <c r="Y32" s="16">
        <v>1314.57</v>
      </c>
      <c r="Z32" s="21">
        <f>+Y32/Y35</f>
        <v>0.46419415665586133</v>
      </c>
      <c r="AA32" s="15"/>
    </row>
    <row r="33" spans="20:26" ht="21" hidden="1" customHeight="1" x14ac:dyDescent="0.3">
      <c r="Y33" s="16">
        <v>1314.57</v>
      </c>
      <c r="Z33" s="21">
        <f>+Y33/Y35</f>
        <v>0.46419415665586133</v>
      </c>
    </row>
    <row r="34" spans="20:26" ht="21" hidden="1" customHeight="1" x14ac:dyDescent="0.3">
      <c r="Y34" s="16">
        <v>202.8</v>
      </c>
      <c r="Z34" s="21">
        <f>+Y34/Y35</f>
        <v>7.161168668827729E-2</v>
      </c>
    </row>
    <row r="35" spans="20:26" ht="21" hidden="1" customHeight="1" x14ac:dyDescent="0.3">
      <c r="Y35" s="19">
        <f>SUM(Y32:Y34)</f>
        <v>2831.94</v>
      </c>
      <c r="Z35" s="22">
        <f>SUM(Z32:Z34)</f>
        <v>1</v>
      </c>
    </row>
    <row r="36" spans="20:26" hidden="1" x14ac:dyDescent="0.25"/>
    <row r="37" spans="20:26" hidden="1" x14ac:dyDescent="0.25"/>
    <row r="38" spans="20:26" hidden="1" x14ac:dyDescent="0.25"/>
    <row r="39" spans="20:26" ht="18.75" hidden="1" x14ac:dyDescent="0.3">
      <c r="X39" s="28" t="s">
        <v>62</v>
      </c>
      <c r="Y39" s="91" t="s">
        <v>61</v>
      </c>
      <c r="Z39" s="90"/>
    </row>
    <row r="40" spans="20:26" ht="18.75" hidden="1" x14ac:dyDescent="0.3">
      <c r="X40" s="16">
        <f>(826716010.18*Z40)/1000000</f>
        <v>383.59606530861379</v>
      </c>
      <c r="Y40" s="27">
        <v>1126.74</v>
      </c>
      <c r="Z40" s="21">
        <f>+Y40/Y43</f>
        <v>0.46399980233247673</v>
      </c>
    </row>
    <row r="41" spans="20:26" ht="18.75" hidden="1" x14ac:dyDescent="0.3">
      <c r="X41" s="16">
        <f>(826716010.18*Z41)/1000000</f>
        <v>383.59606530861379</v>
      </c>
      <c r="Y41" s="27">
        <v>1126.74</v>
      </c>
      <c r="Z41" s="21">
        <f>+Y41/Y43</f>
        <v>0.46399980233247673</v>
      </c>
    </row>
    <row r="42" spans="20:26" ht="18.75" hidden="1" x14ac:dyDescent="0.3">
      <c r="X42" s="16">
        <f>(826716010.18*Z42)/1000000</f>
        <v>59.523879562772272</v>
      </c>
      <c r="Y42" s="27">
        <v>174.84</v>
      </c>
      <c r="Z42" s="21">
        <f>+Y42/Y43</f>
        <v>7.2000395335046444E-2</v>
      </c>
    </row>
    <row r="43" spans="20:26" ht="18.75" hidden="1" x14ac:dyDescent="0.3">
      <c r="X43" s="19">
        <f>+X40+X41+X42</f>
        <v>826.7160101799999</v>
      </c>
      <c r="Y43" s="19">
        <f>SUM(Y40:Y42)</f>
        <v>2428.3200000000002</v>
      </c>
      <c r="Z43" s="22">
        <f>SUM(Z40:Z42)</f>
        <v>0.99999999999999989</v>
      </c>
    </row>
    <row r="44" spans="20:26" ht="18.75" x14ac:dyDescent="0.3">
      <c r="X44" s="19"/>
    </row>
    <row r="45" spans="20:26" ht="18.75" x14ac:dyDescent="0.3">
      <c r="Y45" s="23"/>
      <c r="Z45" s="24"/>
    </row>
    <row r="46" spans="20:26" ht="18.75" x14ac:dyDescent="0.3">
      <c r="Y46" s="24"/>
      <c r="Z46" s="25"/>
    </row>
    <row r="47" spans="20:26" ht="18.75" x14ac:dyDescent="0.3">
      <c r="T47" s="31"/>
      <c r="Y47" s="24"/>
      <c r="Z47" s="25"/>
    </row>
    <row r="48" spans="20:26" ht="18.75" x14ac:dyDescent="0.3">
      <c r="Y48" s="17"/>
      <c r="Z48" s="25"/>
    </row>
    <row r="49" spans="25:26" ht="18.75" x14ac:dyDescent="0.3">
      <c r="Y49" s="26"/>
      <c r="Z49" s="26"/>
    </row>
    <row r="50" spans="25:26" ht="18.75" x14ac:dyDescent="0.3">
      <c r="Y50" s="15"/>
      <c r="Z50" s="15"/>
    </row>
    <row r="51" spans="25:26" ht="18.75" x14ac:dyDescent="0.3">
      <c r="Y51" s="15"/>
      <c r="Z51" s="15"/>
    </row>
    <row r="52" spans="25:26" ht="18.75" x14ac:dyDescent="0.3">
      <c r="Y52" s="15"/>
      <c r="Z52" s="15"/>
    </row>
    <row r="53" spans="25:26" ht="18.75" x14ac:dyDescent="0.3">
      <c r="Y53" s="15"/>
      <c r="Z53" s="15"/>
    </row>
    <row r="54" spans="25:26" ht="18.75" x14ac:dyDescent="0.3">
      <c r="Y54" s="15"/>
      <c r="Z54" s="15"/>
    </row>
    <row r="55" spans="25:26" ht="18.75" x14ac:dyDescent="0.3">
      <c r="Y55" s="15"/>
      <c r="Z55" s="15"/>
    </row>
  </sheetData>
  <mergeCells count="66">
    <mergeCell ref="Y23:Z23"/>
    <mergeCell ref="Y31:Z31"/>
    <mergeCell ref="Y39:Z39"/>
    <mergeCell ref="Y22:Z22"/>
    <mergeCell ref="Y30:Z30"/>
    <mergeCell ref="A19:Z20"/>
    <mergeCell ref="A14:A16"/>
    <mergeCell ref="B14:B16"/>
    <mergeCell ref="C14:C16"/>
    <mergeCell ref="D14:D16"/>
    <mergeCell ref="E14:E16"/>
    <mergeCell ref="F14:F16"/>
    <mergeCell ref="H14:H16"/>
    <mergeCell ref="I14:I16"/>
    <mergeCell ref="J14:J16"/>
    <mergeCell ref="K14:K16"/>
    <mergeCell ref="L14:L16"/>
    <mergeCell ref="A2:AA2"/>
    <mergeCell ref="A1:AA1"/>
    <mergeCell ref="D9:D13"/>
    <mergeCell ref="K9:K13"/>
    <mergeCell ref="H9:H13"/>
    <mergeCell ref="S9:S13"/>
    <mergeCell ref="L9:L13"/>
    <mergeCell ref="I9:I13"/>
    <mergeCell ref="C9:C13"/>
    <mergeCell ref="K8:AA8"/>
    <mergeCell ref="B9:B13"/>
    <mergeCell ref="J9:J13"/>
    <mergeCell ref="A8:J8"/>
    <mergeCell ref="P10:Q10"/>
    <mergeCell ref="A9:A13"/>
    <mergeCell ref="F9:F13"/>
    <mergeCell ref="E9:E13"/>
    <mergeCell ref="G9:G13"/>
    <mergeCell ref="M9:N9"/>
    <mergeCell ref="M10:M13"/>
    <mergeCell ref="N10:N13"/>
    <mergeCell ref="A3:C3"/>
    <mergeCell ref="A4:C4"/>
    <mergeCell ref="A5:C5"/>
    <mergeCell ref="A6:C6"/>
    <mergeCell ref="A7:C7"/>
    <mergeCell ref="AA14:AA16"/>
    <mergeCell ref="D3:AA3"/>
    <mergeCell ref="D5:AA5"/>
    <mergeCell ref="D6:AA6"/>
    <mergeCell ref="D7:AA7"/>
    <mergeCell ref="D4:AA4"/>
    <mergeCell ref="P11:P13"/>
    <mergeCell ref="Q11:Q13"/>
    <mergeCell ref="O9:Q9"/>
    <mergeCell ref="O10:O13"/>
    <mergeCell ref="M14:M16"/>
    <mergeCell ref="N14:N16"/>
    <mergeCell ref="O14:O16"/>
    <mergeCell ref="P14:P16"/>
    <mergeCell ref="Q14:Q16"/>
    <mergeCell ref="Z14:Z16"/>
    <mergeCell ref="R9:R13"/>
    <mergeCell ref="Z11:Z13"/>
    <mergeCell ref="T9:X11"/>
    <mergeCell ref="Y9:Z10"/>
    <mergeCell ref="AA9:AA13"/>
    <mergeCell ref="Y11:Y13"/>
    <mergeCell ref="U12:X12"/>
  </mergeCells>
  <pageMargins left="0.70866141732283472" right="0.70866141732283472" top="0.74803149606299213" bottom="0.74803149606299213" header="0.31496062992125984" footer="0.31496062992125984"/>
  <pageSetup scale="28" fitToHeight="0" orientation="landscape" r:id="rId1"/>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E7F08889584348849FC8BFA5495A1D" ma:contentTypeVersion="10" ma:contentTypeDescription="Crear nuevo documento." ma:contentTypeScope="" ma:versionID="3e4597b9f75b097b70b80c6ea3466275">
  <xsd:schema xmlns:xsd="http://www.w3.org/2001/XMLSchema" xmlns:xs="http://www.w3.org/2001/XMLSchema" xmlns:p="http://schemas.microsoft.com/office/2006/metadata/properties" xmlns:ns3="17d85b40-f25f-49ba-9a7a-79545e21d228" xmlns:ns4="6ef1b570-287d-4e48-8d45-31fdba60c98a" targetNamespace="http://schemas.microsoft.com/office/2006/metadata/properties" ma:root="true" ma:fieldsID="aac7aa9c52568eec75a69310fb05eaff" ns3:_="" ns4:_="">
    <xsd:import namespace="17d85b40-f25f-49ba-9a7a-79545e21d228"/>
    <xsd:import namespace="6ef1b570-287d-4e48-8d45-31fdba60c98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85b40-f25f-49ba-9a7a-79545e21d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f1b570-287d-4e48-8d45-31fdba60c98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31D0DF-7DF5-4247-A9FB-1424468B04D0}">
  <ds:schemaRefs>
    <ds:schemaRef ds:uri="http://schemas.microsoft.com/sharepoint/v3/contenttype/forms"/>
  </ds:schemaRefs>
</ds:datastoreItem>
</file>

<file path=customXml/itemProps2.xml><?xml version="1.0" encoding="utf-8"?>
<ds:datastoreItem xmlns:ds="http://schemas.openxmlformats.org/officeDocument/2006/customXml" ds:itemID="{A9E753A0-848F-4F49-926E-BA5EDFBEA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85b40-f25f-49ba-9a7a-79545e21d228"/>
    <ds:schemaRef ds:uri="6ef1b570-287d-4e48-8d45-31fdba60c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1500A-0A94-44C8-9C21-257B7F18222E}">
  <ds:schemaRefs>
    <ds:schemaRef ds:uri="http://schemas.microsoft.com/office/2006/metadata/properties"/>
    <ds:schemaRef ds:uri="6ef1b570-287d-4e48-8d45-31fdba60c98a"/>
    <ds:schemaRef ds:uri="http://purl.org/dc/terms/"/>
    <ds:schemaRef ds:uri="http://schemas.openxmlformats.org/package/2006/metadata/core-properties"/>
    <ds:schemaRef ds:uri="http://purl.org/dc/dcmitype/"/>
    <ds:schemaRef ds:uri="17d85b40-f25f-49ba-9a7a-79545e21d228"/>
    <ds:schemaRef ds:uri="http://schemas.microsoft.com/office/2006/documentManagement/typ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FINAL</vt:lpstr>
      <vt:lpstr>'MATRIZ FINAL'!Área_de_impresión</vt:lpstr>
      <vt:lpstr>'MATRIZ FINAL'!Títulos_a_imprimir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moreramar</dc:creator>
  <cp:keywords/>
  <dc:description/>
  <cp:lastModifiedBy>lcascante</cp:lastModifiedBy>
  <cp:revision/>
  <cp:lastPrinted>2021-04-15T18:00:58Z</cp:lastPrinted>
  <dcterms:created xsi:type="dcterms:W3CDTF">2015-03-06T17:33:50Z</dcterms:created>
  <dcterms:modified xsi:type="dcterms:W3CDTF">2023-01-18T18:29:40Z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0x010100C2E7F08889584348849FC8BFA5495A1D</vt:lpwstr>
  </property>
</Properties>
</file>